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5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<sst xmlns="http://schemas.openxmlformats.org/spreadsheetml/2006/main" count="928" uniqueCount="291">
  <si>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</si>
  <si>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</si>
  <si>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</si>
  <si>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</si>
  <si>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</si>
  <si>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</si>
  <si>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</si>
  <si>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</si>
  <si>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</si>
  <si>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</si>
  <si>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</si>
  <si>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</si>
  <si>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</si>
  <si>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</si>
  <si>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</si>
  <si>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</si>
  <si>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</si>
  <si>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</si>
  <si>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</si>
  <si>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</si>
  <si>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</si>
  <si>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</si>
  <si>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</si>
  <si>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</si>
  <si>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</si>
  <si>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</si>
  <si>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</si>
  <si>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</si>
  <si>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</si>
  <si>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</si>
  <si>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</si>
  <si>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</si>
  <si>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</si>
  <si>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</si>
  <si>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</si>
  <si>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</si>
  <si>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</si>
  <si>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</si>
  <si>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</si>
  <si>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</si>
  <si>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</si>
  <si>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</si>
  <si>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</si>
  <si>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</si>
  <si>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</si>
  <si>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</si>
  <si>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</si>
  <si>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</si>
  <si>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</si>
  <si>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</si>
  <si>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</si>
  <si>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</si>
  <si>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</si>
  <si>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</si>
  <si>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</si>
  <si>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</si>
  <si>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</si>
  <si>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</si>
  <si>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</si>
  <si>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</si>
  <si>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</si>
  <si>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</si>
  <si>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</si>
  <si>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</si>
  <si>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</si>
  <si>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</si>
  <si>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</si>
  <si>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</si>
  <si>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</si>
  <si>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</si>
  <si>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</si>
  <si>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</si>
  <si>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</si>
  <si>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</si>
  <si>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</si>
  <si>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</si>
  <si>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</si>
  <si>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</si>
  <si>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</si>
  <si>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</si>
  <si>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</si>
  <si>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</si>
  <si>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</si>
  <si>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</si>
  <si>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</si>
  <si>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</si>
  <si>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</si>
  <si>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</si>
  <si>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</si>
  <si>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</si>
  <si>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</si>
  <si>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</si>
  <si>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</si>
  <si>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</si>
  <si>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</si>
  <si>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</si>
  <si>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</si>
  <si>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</si>
  <si>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</si>
  <si>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</si>
  <si>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</si>
  <si>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</si>
  <si>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</si>
  <si>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</si>
  <si>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</si>
  <si>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</si>
  <si>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</si>
  <si>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</si>
  <si>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</si>
  <si>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</si>
  <si>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</si>
  <si>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</si>
  <si>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</si>
  <si>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</si>
  <si>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</si>
  <si>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</si>
  <si>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</si>
  <si>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</si>
  <si>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</si>
  <si>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</si>
  <si>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</si>
  <si>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</si>
  <si>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</si>
  <si>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</si>
  <si>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</si>
  <si>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</si>
  <si>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</si>
  <si>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</si>
  <si>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</si>
  <si>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</si>
  <si>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</si>
  <si>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</si>
  <si>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</si>
  <si>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</si>
  <si>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</si>
  <si>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</si>
  <si>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</si>
  <si>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</si>
  <si>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</si>
  <si>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</si>
  <si>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</si>
  <si>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</si>
  <si>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</si>
  <si>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</si>
  <si>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</si>
  <si>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</si>
  <si>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</si>
  <si>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</si>
  <si>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</si>
  <si>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</si>
  <si>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</si>
  <si>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</si>
  <si>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</si>
  <si>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</si>
  <si>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</si>
  <si>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</si>
  <si>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</si>
  <si>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</si>
  <si>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</si>
  <si>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</si>
  <si>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</si>
  <si>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</si>
  <si>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</si>
  <si>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</si>
  <si>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</si>
  <si>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</si>
  <si>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</si>
  <si>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</si>
  <si>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</si>
  <si>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</si>
  <si>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</si>
  <si>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</si>
  <si>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</si>
  <si>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</si>
  <si>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</si>
  <si>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</si>
  <si>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</si>
  <si>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</si>
  <si>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</si>
  <si>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</si>
  <si>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</si>
  <si>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</si>
  <si>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</si>
  <si>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</si>
  <si>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</si>
  <si>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</si>
  <si>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</si>
  <si>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</si>
  <si>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</si>
  <si>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</si>
  <si>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</si>
  <si>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</si>
  <si>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</si>
  <si>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</si>
  <si>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</si>
  <si>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</si>
  <si>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</si>
  <si>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</si>
  <si>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</si>
  <si>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</si>
  <si>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</si>
  <si>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</si>
  <si>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</si>
  <si>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</si>
  <si>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</si>
  <si>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</si>
  <si>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</si>
  <si>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</si>
  <si>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</si>
  <si>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</si>
  <si>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</si>
  <si>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</si>
  <si>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</si>
  <si>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</si>
  <si>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</si>
  <si>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</si>
  <si>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</si>
  <si>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</si>
  <si>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</si>
  <si>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</si>
  <si>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</si>
  <si>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</si>
  <si>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</si>
  <si>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</si>
  <si>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</si>
  <si>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</si>
  <si>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</si>
  <si>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</si>
  <si>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</si>
  <si>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</si>
  <si>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</si>
  <si>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</si>
  <si>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</si>
  <si>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</si>
  <si>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</si>
  <si>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</si>
  <si>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</si>
  <si>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</si>
  <si>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</si>
  <si>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</si>
  <si>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</si>
  <si>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</si>
  <si>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</si>
  <si>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</si>
  <si>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</si>
  <si>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</si>
  <si>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</si>
  <si>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</si>
  <si>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</si>
  <si>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</si>
  <si>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</si>
  <si>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</si>
  <si>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</si>
  <si>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</si>
  <si>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</si>
  <si>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</si>
  <si>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</si>
  <si>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</si>
  <si>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</si>
  <si>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</si>
  <si>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</si>
  <si>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</si>
  <si>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</si>
  <si>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</si>
  <si>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</si>
  <si>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</si>
  <si>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</si>
  <si>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</si>
  <si>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Пестова М.Б.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</si>
  <si>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</si>
  <si>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</si>
  <si>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</si>
  <si>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</si>
  <si>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</si>
  <si>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</si>
  <si>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</si>
  <si>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</si>
  <si>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</si>
  <si>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</si>
  <si>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</si>
  <si>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</si>
  <si>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</si>
  <si>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</si>
  <si>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</si>
  <si>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</si>
  <si>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</si>
  <si>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Варокина Н.С.</t>
  </si>
  <si>
    <t>телефон___274-06-84______</t>
  </si>
  <si>
    <t>«     04     »  мая           2016г.</t>
  </si>
  <si>
    <t>« 04  »  мая                2016г.</t>
  </si>
  <si>
    <t>«_04_»_мая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</si>
</sst>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G19" sqref="G19:H19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06" t="s">
        <v>42</v>
      </c>
      <c r="G1" s="106"/>
      <c r="H1" s="106"/>
    </row>
    <row r="2" spans="1:8" ht="11.25" customHeight="1">
      <c r="A2" s="5"/>
      <c r="F2" s="106" t="s">
        <v>40</v>
      </c>
      <c r="G2" s="106"/>
      <c r="H2" s="106"/>
    </row>
    <row r="3" spans="1:8" ht="11.25" customHeight="1">
      <c r="A3" s="6"/>
      <c r="F3" s="106" t="s">
        <v>36</v>
      </c>
      <c r="G3" s="106"/>
      <c r="H3" s="106"/>
    </row>
    <row r="4" spans="1:8" ht="11.25" customHeight="1">
      <c r="A4" s="6"/>
      <c r="F4" s="106" t="s">
        <v>22</v>
      </c>
      <c r="G4" s="106"/>
      <c r="H4" s="106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6"/>
      <c r="E6" s="116"/>
      <c r="F6" s="116"/>
      <c r="G6" s="116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4"/>
      <c r="F8" s="114"/>
      <c r="G8" s="114"/>
      <c r="H8" s="114"/>
      <c r="I8" s="1"/>
    </row>
    <row r="9" spans="1:9" ht="15" customHeight="1">
      <c r="A9" s="9"/>
      <c r="B9" s="9"/>
      <c r="C9" s="9"/>
      <c r="D9" s="9"/>
      <c r="E9" s="108" t="s">
        <v>24</v>
      </c>
      <c r="F9" s="108"/>
      <c r="G9" s="108"/>
      <c r="H9" s="108"/>
      <c r="I9" s="99"/>
    </row>
    <row r="10" spans="1:9" ht="15" customHeight="1">
      <c r="A10" s="9"/>
      <c r="B10" s="9"/>
      <c r="C10" s="9"/>
      <c r="D10" s="9"/>
      <c r="E10" s="15"/>
      <c r="F10" s="15"/>
      <c r="G10" s="114" t="s">
        <v>268</v>
      </c>
      <c r="H10" s="114"/>
      <c r="I10" s="99"/>
    </row>
    <row r="11" spans="1:9" ht="16.5" customHeight="1">
      <c r="A11" s="8"/>
      <c r="B11" s="8"/>
      <c r="C11" s="8"/>
      <c r="D11" s="9"/>
      <c r="E11" s="108" t="s">
        <v>19</v>
      </c>
      <c r="F11" s="108"/>
      <c r="G11" s="122" t="s">
        <v>20</v>
      </c>
      <c r="H11" s="122"/>
      <c r="I11" s="1"/>
    </row>
    <row r="12" spans="1:9" ht="22.5" customHeight="1">
      <c r="A12" s="8"/>
      <c r="B12" s="8"/>
      <c r="C12" s="8"/>
      <c r="D12" s="9"/>
      <c r="E12" s="121" t="s">
        <v>288</v>
      </c>
      <c r="F12" s="121"/>
      <c r="G12" s="121"/>
      <c r="H12" s="121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249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289</v>
      </c>
      <c r="B17" s="100"/>
      <c r="C17" s="100"/>
      <c r="D17" s="100"/>
      <c r="E17" s="100"/>
      <c r="F17" s="109"/>
      <c r="G17" s="110" t="s">
        <v>26</v>
      </c>
      <c r="H17" s="110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7"/>
      <c r="H18" s="107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11">
        <v>42494</v>
      </c>
      <c r="H19" s="112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2">
        <v>383</v>
      </c>
      <c r="H21" s="112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17" t="s">
        <v>270</v>
      </c>
      <c r="B23" s="117"/>
      <c r="C23" s="117"/>
      <c r="D23" s="117"/>
      <c r="E23" s="117"/>
      <c r="F23" s="117"/>
      <c r="G23" s="117"/>
      <c r="H23" s="117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250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4" t="s">
        <v>269</v>
      </c>
      <c r="C27" s="114"/>
      <c r="D27" s="114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6"/>
      <c r="F28" s="116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05" t="s">
        <v>31</v>
      </c>
      <c r="B30" s="105"/>
      <c r="C30" s="105"/>
      <c r="D30" s="105"/>
      <c r="E30" s="105"/>
      <c r="F30" s="10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252</v>
      </c>
      <c r="B32" s="113"/>
      <c r="C32" s="113"/>
      <c r="D32" s="123" t="s">
        <v>271</v>
      </c>
      <c r="E32" s="123"/>
      <c r="F32" s="123"/>
      <c r="G32" s="123"/>
      <c r="H32" s="19"/>
    </row>
    <row r="33" spans="1:8" ht="38.25" customHeight="1">
      <c r="A33" s="113" t="s">
        <v>251</v>
      </c>
      <c r="B33" s="113"/>
      <c r="C33" s="113"/>
      <c r="D33" s="123" t="s">
        <v>271</v>
      </c>
      <c r="E33" s="123"/>
      <c r="F33" s="123"/>
      <c r="G33" s="12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9" t="s">
        <v>32</v>
      </c>
      <c r="B35" s="119"/>
      <c r="C35" s="119"/>
      <c r="D35" s="119"/>
      <c r="E35" s="119"/>
      <c r="F35" s="119"/>
      <c r="G35" s="119"/>
      <c r="H35" s="119"/>
    </row>
    <row r="36" spans="1:8" ht="11.25" customHeight="1">
      <c r="A36" s="120" t="s">
        <v>33</v>
      </c>
      <c r="B36" s="120"/>
      <c r="C36" s="120"/>
      <c r="D36" s="120"/>
      <c r="E36" s="58"/>
      <c r="F36" s="58"/>
      <c r="G36" s="58"/>
      <c r="H36" s="58"/>
    </row>
    <row r="37" spans="1:8" ht="11.25" customHeight="1">
      <c r="A37" s="98" t="s">
        <v>272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273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274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275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276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277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278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8"/>
      <c r="B44" s="118"/>
      <c r="C44" s="118"/>
      <c r="D44" s="118"/>
      <c r="E44" s="118"/>
      <c r="F44" s="118"/>
      <c r="G44" s="118"/>
      <c r="H44" s="118"/>
    </row>
    <row r="45" spans="1:8" ht="11.25" customHeight="1">
      <c r="A45" s="120" t="s">
        <v>34</v>
      </c>
      <c r="B45" s="120"/>
      <c r="C45" s="120"/>
      <c r="D45" s="120"/>
      <c r="E45" s="58"/>
      <c r="F45" s="58"/>
      <c r="G45" s="58"/>
      <c r="H45" s="58"/>
    </row>
    <row r="46" spans="1:8" ht="23.25" customHeight="1">
      <c r="A46" s="98" t="s">
        <v>279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280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8"/>
      <c r="B48" s="118"/>
      <c r="C48" s="118"/>
      <c r="D48" s="118"/>
      <c r="E48" s="118"/>
      <c r="F48" s="118"/>
      <c r="G48" s="118"/>
      <c r="H48" s="118"/>
    </row>
    <row r="49" spans="1:8" s="21" customFormat="1" ht="11.25" customHeight="1">
      <c r="A49" s="120" t="s">
        <v>35</v>
      </c>
      <c r="B49" s="120"/>
      <c r="C49" s="120"/>
      <c r="D49" s="120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281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282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283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284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253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254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255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256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4"/>
      <c r="B80" s="124"/>
      <c r="C80" s="124"/>
      <c r="D80" s="124"/>
      <c r="E80" s="124"/>
      <c r="F80" s="124"/>
      <c r="G80" s="124"/>
      <c r="H80" s="124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37">
      <selection activeCell="B82" sqref="B82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200</v>
      </c>
      <c r="B4" s="54">
        <v>88197.8</v>
      </c>
    </row>
    <row r="5" spans="1:2" s="21" customFormat="1" ht="15" customHeight="1">
      <c r="A5" s="38" t="s">
        <v>201</v>
      </c>
      <c r="B5" s="54"/>
    </row>
    <row r="6" spans="1:2" s="21" customFormat="1" ht="15" customHeight="1">
      <c r="A6" s="38" t="s">
        <v>202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203</v>
      </c>
      <c r="B8" s="54">
        <v>4983.7</v>
      </c>
    </row>
    <row r="9" spans="1:2" s="21" customFormat="1" ht="15" customHeight="1">
      <c r="A9" s="38" t="s">
        <v>204</v>
      </c>
      <c r="B9" s="54">
        <v>1798.6</v>
      </c>
    </row>
    <row r="10" spans="1:2" s="21" customFormat="1" ht="15" customHeight="1">
      <c r="A10" s="38" t="s">
        <v>205</v>
      </c>
      <c r="B10" s="54"/>
    </row>
    <row r="11" spans="1:2" s="21" customFormat="1" ht="15" customHeight="1">
      <c r="A11" s="38" t="s">
        <v>203</v>
      </c>
      <c r="B11" s="54">
        <v>258.3</v>
      </c>
    </row>
    <row r="12" spans="1:2" s="21" customFormat="1" ht="15" customHeight="1">
      <c r="A12" s="38" t="s">
        <v>206</v>
      </c>
      <c r="B12" s="54">
        <v>326.2</v>
      </c>
    </row>
    <row r="13" spans="1:2" s="21" customFormat="1" ht="15" customHeight="1">
      <c r="A13" s="38" t="s">
        <v>207</v>
      </c>
      <c r="B13" s="54"/>
    </row>
    <row r="14" spans="1:2" s="21" customFormat="1" ht="15" customHeight="1">
      <c r="A14" s="38" t="s">
        <v>208</v>
      </c>
      <c r="B14" s="54">
        <v>154.2</v>
      </c>
    </row>
    <row r="15" spans="1:2" s="21" customFormat="1" ht="15" customHeight="1">
      <c r="A15" s="38" t="s">
        <v>209</v>
      </c>
      <c r="B15" s="54"/>
    </row>
    <row r="16" spans="1:2" s="21" customFormat="1" ht="15" customHeight="1">
      <c r="A16" s="38" t="s">
        <v>210</v>
      </c>
      <c r="B16" s="54">
        <v>154.2</v>
      </c>
    </row>
    <row r="17" spans="1:2" s="21" customFormat="1" ht="15" customHeight="1">
      <c r="A17" s="38" t="s">
        <v>211</v>
      </c>
      <c r="B17" s="54"/>
    </row>
    <row r="18" spans="1:2" s="21" customFormat="1" ht="15" customHeight="1">
      <c r="A18" s="38" t="s">
        <v>212</v>
      </c>
      <c r="B18" s="54"/>
    </row>
    <row r="19" spans="1:2" s="21" customFormat="1" ht="15" customHeight="1">
      <c r="A19" s="38" t="s">
        <v>213</v>
      </c>
      <c r="B19" s="54">
        <v>16.2</v>
      </c>
    </row>
    <row r="20" spans="1:2" s="21" customFormat="1" ht="15" customHeight="1">
      <c r="A20" s="38" t="s">
        <v>214</v>
      </c>
      <c r="B20" s="54"/>
    </row>
    <row r="21" spans="1:2" s="21" customFormat="1" ht="15" customHeight="1">
      <c r="A21" s="38" t="s">
        <v>215</v>
      </c>
      <c r="B21" s="54"/>
    </row>
    <row r="22" spans="1:2" s="21" customFormat="1" ht="15" customHeight="1">
      <c r="A22" s="38" t="s">
        <v>216</v>
      </c>
      <c r="B22" s="54"/>
    </row>
    <row r="23" spans="1:2" s="21" customFormat="1" ht="15" customHeight="1">
      <c r="A23" s="38" t="s">
        <v>217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218</v>
      </c>
      <c r="B26" s="54"/>
    </row>
    <row r="27" spans="1:3" s="21" customFormat="1" ht="15" customHeight="1">
      <c r="A27" s="38" t="s">
        <v>219</v>
      </c>
      <c r="B27" s="54"/>
      <c r="C27" s="23"/>
    </row>
    <row r="28" spans="1:3" s="21" customFormat="1" ht="15" customHeight="1">
      <c r="A28" s="38" t="s">
        <v>220</v>
      </c>
      <c r="B28" s="54"/>
      <c r="C28" s="23"/>
    </row>
    <row r="29" spans="1:3" s="21" customFormat="1" ht="15" customHeight="1">
      <c r="A29" s="38" t="s">
        <v>221</v>
      </c>
      <c r="B29" s="54"/>
      <c r="C29" s="23"/>
    </row>
    <row r="30" spans="1:3" s="21" customFormat="1" ht="15" customHeight="1">
      <c r="A30" s="38" t="s">
        <v>222</v>
      </c>
      <c r="B30" s="54"/>
      <c r="C30" s="23"/>
    </row>
    <row r="31" spans="1:3" s="21" customFormat="1" ht="15" customHeight="1">
      <c r="A31" s="38" t="s">
        <v>223</v>
      </c>
      <c r="B31" s="54"/>
      <c r="C31" s="23"/>
    </row>
    <row r="32" spans="1:3" s="21" customFormat="1" ht="15" customHeight="1">
      <c r="A32" s="38" t="s">
        <v>224</v>
      </c>
      <c r="B32" s="55"/>
      <c r="C32" s="23"/>
    </row>
    <row r="33" spans="1:3" s="21" customFormat="1" ht="15" customHeight="1">
      <c r="A33" s="38" t="s">
        <v>225</v>
      </c>
      <c r="B33" s="54"/>
      <c r="C33" s="23"/>
    </row>
    <row r="34" spans="1:3" s="21" customFormat="1" ht="15" customHeight="1">
      <c r="A34" s="38" t="s">
        <v>226</v>
      </c>
      <c r="B34" s="54"/>
      <c r="C34" s="23"/>
    </row>
    <row r="35" spans="1:3" s="21" customFormat="1" ht="15" customHeight="1">
      <c r="A35" s="38" t="s">
        <v>216</v>
      </c>
      <c r="B35" s="54"/>
      <c r="C35" s="23"/>
    </row>
    <row r="36" spans="1:3" s="21" customFormat="1" ht="15" customHeight="1">
      <c r="A36" s="38" t="s">
        <v>217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218</v>
      </c>
      <c r="B39" s="54"/>
      <c r="C39" s="23"/>
    </row>
    <row r="40" spans="1:3" s="21" customFormat="1" ht="15" customHeight="1">
      <c r="A40" s="38" t="s">
        <v>219</v>
      </c>
      <c r="B40" s="54"/>
      <c r="C40" s="23"/>
    </row>
    <row r="41" spans="1:3" s="21" customFormat="1" ht="15" customHeight="1">
      <c r="A41" s="38" t="s">
        <v>220</v>
      </c>
      <c r="B41" s="54"/>
      <c r="C41" s="23"/>
    </row>
    <row r="42" spans="1:3" s="21" customFormat="1" ht="15" customHeight="1">
      <c r="A42" s="38" t="s">
        <v>221</v>
      </c>
      <c r="B42" s="54"/>
      <c r="C42" s="23"/>
    </row>
    <row r="43" spans="1:3" s="21" customFormat="1" ht="15" customHeight="1">
      <c r="A43" s="38" t="s">
        <v>222</v>
      </c>
      <c r="B43" s="54"/>
      <c r="C43" s="23"/>
    </row>
    <row r="44" spans="1:3" s="21" customFormat="1" ht="15" customHeight="1">
      <c r="A44" s="38" t="s">
        <v>227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228</v>
      </c>
      <c r="B46" s="54">
        <v>457.4</v>
      </c>
      <c r="C46" s="24"/>
    </row>
    <row r="47" spans="1:3" s="21" customFormat="1" ht="15" customHeight="1">
      <c r="A47" s="38" t="s">
        <v>229</v>
      </c>
      <c r="B47" s="55"/>
      <c r="C47" s="23"/>
    </row>
    <row r="48" spans="1:3" s="21" customFormat="1" ht="15" customHeight="1">
      <c r="A48" s="38" t="s">
        <v>230</v>
      </c>
      <c r="B48" s="54"/>
      <c r="C48" s="23"/>
    </row>
    <row r="49" spans="1:3" s="21" customFormat="1" ht="15" customHeight="1">
      <c r="A49" s="38" t="s">
        <v>231</v>
      </c>
      <c r="B49" s="55" t="s">
        <v>285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232</v>
      </c>
      <c r="B51" s="54"/>
      <c r="C51" s="23"/>
    </row>
    <row r="52" spans="1:3" s="21" customFormat="1" ht="15" customHeight="1">
      <c r="A52" s="38" t="s">
        <v>233</v>
      </c>
      <c r="B52" s="54">
        <v>2.5</v>
      </c>
      <c r="C52" s="23"/>
    </row>
    <row r="53" spans="1:3" s="21" customFormat="1" ht="15" customHeight="1">
      <c r="A53" s="38" t="s">
        <v>216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234</v>
      </c>
      <c r="B55" s="54"/>
      <c r="C55" s="23"/>
    </row>
    <row r="56" spans="1:3" s="21" customFormat="1" ht="15" customHeight="1">
      <c r="A56" s="38" t="s">
        <v>235</v>
      </c>
      <c r="B56" s="54"/>
      <c r="C56" s="23"/>
    </row>
    <row r="57" spans="1:3" s="21" customFormat="1" ht="15" customHeight="1">
      <c r="A57" s="38" t="s">
        <v>236</v>
      </c>
      <c r="B57" s="54"/>
      <c r="C57" s="23"/>
    </row>
    <row r="58" spans="1:3" s="21" customFormat="1" ht="15" customHeight="1">
      <c r="A58" s="38" t="s">
        <v>237</v>
      </c>
      <c r="B58" s="54">
        <v>2.5</v>
      </c>
      <c r="C58" s="23"/>
    </row>
    <row r="59" spans="1:3" s="21" customFormat="1" ht="15" customHeight="1">
      <c r="A59" s="38" t="s">
        <v>238</v>
      </c>
      <c r="B59" s="54"/>
      <c r="C59" s="23"/>
    </row>
    <row r="60" spans="1:3" s="21" customFormat="1" ht="15" customHeight="1">
      <c r="A60" s="38" t="s">
        <v>239</v>
      </c>
      <c r="B60" s="54"/>
      <c r="C60" s="23"/>
    </row>
    <row r="61" spans="1:3" s="21" customFormat="1" ht="15" customHeight="1">
      <c r="A61" s="38" t="s">
        <v>240</v>
      </c>
      <c r="B61" s="54"/>
      <c r="C61" s="23"/>
    </row>
    <row r="62" spans="1:3" s="21" customFormat="1" ht="18.75" customHeight="1">
      <c r="A62" s="38" t="s">
        <v>241</v>
      </c>
      <c r="B62" s="55"/>
      <c r="C62" s="23"/>
    </row>
    <row r="63" spans="1:3" s="21" customFormat="1" ht="15" customHeight="1">
      <c r="A63" s="38" t="s">
        <v>242</v>
      </c>
      <c r="B63" s="54"/>
      <c r="C63" s="23"/>
    </row>
    <row r="64" spans="1:3" s="21" customFormat="1" ht="15" customHeight="1">
      <c r="A64" s="38" t="s">
        <v>243</v>
      </c>
      <c r="B64" s="55"/>
      <c r="C64" s="23"/>
    </row>
    <row r="65" spans="1:3" s="21" customFormat="1" ht="15" customHeight="1">
      <c r="A65" s="38" t="s">
        <v>244</v>
      </c>
      <c r="B65" s="54"/>
      <c r="C65" s="23"/>
    </row>
    <row r="66" spans="1:3" s="21" customFormat="1" ht="15" customHeight="1">
      <c r="A66" s="38" t="s">
        <v>245</v>
      </c>
      <c r="B66" s="54"/>
      <c r="C66" s="23"/>
    </row>
    <row r="67" spans="1:3" s="21" customFormat="1" ht="15" customHeight="1">
      <c r="A67" s="38" t="s">
        <v>246</v>
      </c>
      <c r="B67" s="54">
        <v>375.1</v>
      </c>
      <c r="C67" s="23"/>
    </row>
    <row r="68" spans="1:3" s="21" customFormat="1" ht="15" customHeight="1">
      <c r="A68" s="38" t="s">
        <v>216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234</v>
      </c>
      <c r="B70" s="54"/>
      <c r="C70" s="23"/>
    </row>
    <row r="71" spans="1:3" s="21" customFormat="1" ht="15" customHeight="1">
      <c r="A71" s="38" t="s">
        <v>235</v>
      </c>
      <c r="B71" s="54"/>
      <c r="C71" s="23"/>
    </row>
    <row r="72" spans="1:3" s="21" customFormat="1" ht="15" customHeight="1">
      <c r="A72" s="38" t="s">
        <v>247</v>
      </c>
      <c r="B72" s="54"/>
      <c r="C72" s="23"/>
    </row>
    <row r="73" spans="1:3" s="21" customFormat="1" ht="15" customHeight="1">
      <c r="A73" s="38" t="s">
        <v>237</v>
      </c>
      <c r="B73" s="54"/>
      <c r="C73" s="23"/>
    </row>
    <row r="74" spans="1:3" s="21" customFormat="1" ht="15" customHeight="1">
      <c r="A74" s="38" t="s">
        <v>238</v>
      </c>
      <c r="B74" s="54"/>
      <c r="C74" s="23"/>
    </row>
    <row r="75" spans="1:3" s="21" customFormat="1" ht="15" customHeight="1">
      <c r="A75" s="38" t="s">
        <v>239</v>
      </c>
      <c r="B75" s="54"/>
      <c r="C75" s="23"/>
    </row>
    <row r="76" spans="1:3" s="21" customFormat="1" ht="15" customHeight="1">
      <c r="A76" s="38" t="s">
        <v>240</v>
      </c>
      <c r="B76" s="54"/>
      <c r="C76" s="23"/>
    </row>
    <row r="77" spans="1:2" ht="15" customHeight="1">
      <c r="A77" s="38" t="s">
        <v>241</v>
      </c>
      <c r="B77" s="89"/>
    </row>
    <row r="78" spans="1:2" ht="15" customHeight="1">
      <c r="A78" s="38" t="s">
        <v>242</v>
      </c>
      <c r="B78" s="90"/>
    </row>
    <row r="79" spans="1:2" ht="15" customHeight="1">
      <c r="A79" s="38" t="s">
        <v>243</v>
      </c>
      <c r="B79" s="89"/>
    </row>
    <row r="80" spans="1:2" ht="15" customHeight="1">
      <c r="A80" s="38" t="s">
        <v>248</v>
      </c>
      <c r="B80" s="89"/>
    </row>
    <row r="81" spans="1:2" ht="15" customHeight="1">
      <c r="A81" s="38" t="s">
        <v>245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="110" zoomScaleSheetLayoutView="110" workbookViewId="0" topLeftCell="A61">
      <selection activeCell="E52" sqref="E52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261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30392088.9</v>
      </c>
      <c r="E11" s="61">
        <f>E14</f>
        <v>22628834.029999997</v>
      </c>
      <c r="F11" s="61">
        <f>F37</f>
        <v>1035344.87</v>
      </c>
      <c r="G11" s="61">
        <f>G37</f>
        <v>0</v>
      </c>
      <c r="H11" s="61"/>
      <c r="I11" s="61">
        <f>I13+I14+I35+I36+I38+I42</f>
        <v>6727910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29356744.029999997</v>
      </c>
      <c r="E14" s="54">
        <f>E16+E17+E18+E19+E20+E21+E22+E23+E24+E25+E26+E27+E28+E29+E30+E31</f>
        <v>22628834.029999997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17310850</v>
      </c>
      <c r="E16" s="17">
        <v>17310850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8768926.58</v>
      </c>
      <c r="E17" s="17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17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17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1035344.87</v>
      </c>
      <c r="E37" s="17" t="s">
        <v>13</v>
      </c>
      <c r="F37" s="60">
        <f>974510.73+60834.14</f>
        <v>1035344.87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258</v>
      </c>
      <c r="B38" s="79">
        <v>160</v>
      </c>
      <c r="C38" s="79">
        <v>180</v>
      </c>
      <c r="D38" s="74">
        <f>D40+D41</f>
        <v>0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0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259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260</v>
      </c>
      <c r="B41" s="73"/>
      <c r="C41" s="73">
        <v>180</v>
      </c>
      <c r="D41" s="81">
        <f>I41</f>
        <v>0</v>
      </c>
      <c r="E41" s="75" t="s">
        <v>13</v>
      </c>
      <c r="F41" s="75" t="s">
        <v>13</v>
      </c>
      <c r="G41" s="75" t="s">
        <v>13</v>
      </c>
      <c r="H41" s="75" t="s">
        <v>13</v>
      </c>
      <c r="I41" s="74"/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30546278.14</v>
      </c>
      <c r="E48" s="62">
        <f t="shared" si="1"/>
        <v>22689537.79</v>
      </c>
      <c r="F48" s="62">
        <f t="shared" si="1"/>
        <v>1115177.1099999999</v>
      </c>
      <c r="G48" s="62">
        <f t="shared" si="1"/>
        <v>0</v>
      </c>
      <c r="H48" s="62">
        <f t="shared" si="1"/>
        <v>0</v>
      </c>
      <c r="I48" s="62">
        <f t="shared" si="1"/>
        <v>6741563.24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18723729.94</v>
      </c>
      <c r="E49" s="60">
        <f t="shared" si="2"/>
        <v>17015130.5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14378506.64</v>
      </c>
      <c r="E51" s="60">
        <v>13066186.64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3808001.8</v>
      </c>
      <c r="E54" s="60">
        <v>3411722.36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0</v>
      </c>
      <c r="E55" s="60">
        <f aca="true" t="shared" si="3" ref="E55:J55">E57+E58</f>
        <v>0</v>
      </c>
      <c r="F55" s="60">
        <f t="shared" si="3"/>
        <v>0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0</v>
      </c>
      <c r="E58" s="60"/>
      <c r="F58" s="60"/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1034454.7999999999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31.6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257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31.6</v>
      </c>
      <c r="E69" s="60"/>
      <c r="F69" s="60"/>
      <c r="G69" s="60"/>
      <c r="H69" s="60"/>
      <c r="I69" s="60">
        <v>31.6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10788093.399999999</v>
      </c>
      <c r="E71" s="60">
        <f aca="true" t="shared" si="6" ref="E71:J71">E72+E73</f>
        <v>4639984.09</v>
      </c>
      <c r="F71" s="60">
        <f t="shared" si="6"/>
        <v>227577.66999999998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10788093.399999999</v>
      </c>
      <c r="E73" s="54">
        <f>E75+E84</f>
        <v>4639984.09</v>
      </c>
      <c r="F73" s="54">
        <f>F75+F84</f>
        <v>227577.66999999998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10788093.399999999</v>
      </c>
      <c r="E84" s="60">
        <f t="shared" si="8"/>
        <v>4639984.09</v>
      </c>
      <c r="F84" s="60">
        <f t="shared" si="8"/>
        <v>227577.66999999998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5821721.71</v>
      </c>
      <c r="E99" s="60">
        <f>402196.09-15600-2035.5</f>
        <v>384560.59</v>
      </c>
      <c r="F99" s="60">
        <f>95563.74+60834.14</f>
        <v>156397.88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262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258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259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260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257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263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258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259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260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257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N22" sqref="N22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267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264</v>
      </c>
      <c r="K13" s="140" t="s">
        <v>265</v>
      </c>
      <c r="L13" s="140" t="s">
        <v>266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v>10788093.4</v>
      </c>
      <c r="K16" s="144">
        <f>K19+K29</f>
        <v>11336553.75</v>
      </c>
      <c r="L16" s="144">
        <f>L19+L29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f>10788093.4-2519</f>
        <v>10785574.4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194</v>
      </c>
      <c r="B18" s="91"/>
      <c r="C18" s="91"/>
      <c r="D18" s="91"/>
      <c r="E18" s="91"/>
    </row>
    <row r="19" spans="1:5" ht="15.75">
      <c r="A19" s="41" t="s">
        <v>195</v>
      </c>
      <c r="B19" s="91"/>
      <c r="C19" s="92" t="s">
        <v>268</v>
      </c>
      <c r="D19" s="91"/>
      <c r="E19" s="91"/>
    </row>
    <row r="20" spans="1:5" ht="15.75">
      <c r="A20" s="41" t="s">
        <v>196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197</v>
      </c>
      <c r="B22" s="91"/>
      <c r="C22" s="91"/>
      <c r="D22" s="91"/>
      <c r="E22" s="91"/>
    </row>
    <row r="23" spans="1:5" ht="15.75">
      <c r="A23" s="41" t="s">
        <v>195</v>
      </c>
      <c r="B23" s="91"/>
      <c r="C23" s="91"/>
      <c r="D23" s="91"/>
      <c r="E23" s="91"/>
    </row>
    <row r="24" spans="1:5" ht="15.75">
      <c r="A24" s="41" t="s">
        <v>196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198</v>
      </c>
      <c r="B26" s="91"/>
      <c r="C26" s="91"/>
      <c r="D26" s="91"/>
      <c r="E26" s="91"/>
    </row>
    <row r="27" spans="1:5" ht="15.75">
      <c r="A27" s="41" t="s">
        <v>195</v>
      </c>
      <c r="B27" s="91"/>
      <c r="C27" s="92" t="s">
        <v>286</v>
      </c>
      <c r="D27" s="91"/>
      <c r="E27" s="91"/>
    </row>
    <row r="28" spans="1:5" ht="15.75">
      <c r="A28" s="41" t="s">
        <v>196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195</v>
      </c>
      <c r="B31" s="91"/>
      <c r="C31" s="92" t="s">
        <v>286</v>
      </c>
      <c r="D31" s="91"/>
      <c r="E31" s="91"/>
    </row>
    <row r="32" spans="1:5" ht="15.75">
      <c r="A32" s="41" t="s">
        <v>199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287</v>
      </c>
      <c r="B34" s="91"/>
      <c r="C34" s="91"/>
      <c r="D34" s="91"/>
      <c r="E34" s="91"/>
    </row>
    <row r="35" ht="15.75">
      <c r="A35" s="41"/>
    </row>
    <row r="36" ht="15.75">
      <c r="A36" s="41" t="s">
        <v>290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2016-05-05T13:14:28Z</dcterms:modified>
  <cp:category/>
  <cp:version/>
  <cp:contentType/>
  <cp:contentStatus/>
</cp:coreProperties>
</file>