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<sst xmlns="http://schemas.openxmlformats.org/spreadsheetml/2006/main" count="928" uniqueCount="291">
  <si>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</si>
  <si>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</si>
  <si>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</si>
  <si>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</si>
  <si>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</si>
  <si>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</si>
  <si>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</si>
  <si>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</si>
  <si>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</si>
  <si>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</si>
  <si>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</si>
  <si>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</si>
  <si>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</si>
  <si>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</si>
  <si>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</si>
  <si>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</si>
  <si>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</si>
  <si>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</si>
  <si>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</si>
  <si>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</si>
  <si>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</si>
  <si>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</si>
  <si>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</si>
  <si>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</si>
  <si>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</si>
  <si>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</si>
  <si>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</si>
  <si>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</si>
  <si>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</si>
  <si>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</si>
  <si>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</si>
  <si>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</si>
  <si>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</si>
  <si>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</si>
  <si>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</si>
  <si>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</si>
  <si>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</si>
  <si>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</si>
  <si>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</si>
  <si>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</si>
  <si>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</si>
  <si>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</si>
  <si>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</si>
  <si>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</si>
  <si>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</si>
  <si>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</si>
  <si>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</si>
  <si>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</si>
  <si>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</si>
  <si>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</si>
  <si>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</si>
  <si>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</si>
  <si>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</si>
  <si>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</si>
  <si>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</si>
  <si>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</si>
  <si>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</si>
  <si>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</si>
  <si>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</si>
  <si>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</si>
  <si>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</si>
  <si>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</si>
  <si>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</si>
  <si>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</si>
  <si>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</si>
  <si>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</si>
  <si>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</si>
  <si>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</si>
  <si>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</si>
  <si>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</si>
  <si>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</si>
  <si>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</si>
  <si>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</si>
  <si>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</si>
  <si>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</si>
  <si>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</si>
  <si>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</si>
  <si>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</si>
  <si>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</si>
  <si>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</si>
  <si>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</si>
  <si>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</si>
  <si>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</si>
  <si>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</si>
  <si>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</si>
  <si>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</si>
  <si>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</si>
  <si>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</si>
  <si>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</si>
  <si>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</si>
  <si>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</si>
  <si>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</si>
  <si>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</si>
  <si>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</si>
  <si>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</si>
  <si>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</si>
  <si>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</si>
  <si>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</si>
  <si>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</si>
  <si>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</si>
  <si>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</si>
  <si>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</si>
  <si>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</si>
  <si>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</si>
  <si>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</si>
  <si>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</si>
  <si>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</si>
  <si>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</si>
  <si>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</si>
  <si>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</si>
  <si>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</si>
  <si>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</si>
  <si>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</si>
  <si>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</si>
  <si>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</si>
  <si>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</si>
  <si>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</si>
  <si>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</si>
  <si>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</si>
  <si>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</si>
  <si>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</si>
  <si>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</si>
  <si>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</si>
  <si>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</si>
  <si>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</si>
  <si>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</si>
  <si>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</si>
  <si>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</si>
  <si>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</si>
  <si>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</si>
  <si>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</si>
  <si>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</si>
  <si>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</si>
  <si>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</si>
  <si>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</si>
  <si>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</si>
  <si>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</si>
  <si>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</si>
  <si>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</si>
  <si>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</si>
  <si>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</si>
  <si>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</si>
  <si>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</si>
  <si>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</si>
  <si>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</si>
  <si>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</si>
  <si>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</si>
  <si>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</si>
  <si>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</si>
  <si>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</si>
  <si>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</si>
  <si>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</si>
  <si>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</si>
  <si>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</si>
  <si>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</si>
  <si>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</si>
  <si>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</si>
  <si>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</si>
  <si>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</si>
  <si>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</si>
  <si>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</si>
  <si>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</si>
  <si>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</si>
  <si>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</si>
  <si>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</si>
  <si>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</si>
  <si>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</si>
  <si>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</si>
  <si>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</si>
  <si>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</si>
  <si>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</si>
  <si>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</si>
  <si>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</si>
  <si>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</si>
  <si>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</si>
  <si>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</si>
  <si>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</si>
  <si>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</si>
  <si>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</si>
  <si>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</si>
  <si>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</si>
  <si>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</si>
  <si>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</si>
  <si>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</si>
  <si>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</si>
  <si>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</si>
  <si>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</si>
  <si>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</si>
  <si>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</si>
  <si>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</si>
  <si>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</si>
  <si>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</si>
  <si>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</si>
  <si>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</si>
  <si>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</si>
  <si>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</si>
  <si>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</si>
  <si>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</si>
  <si>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</si>
  <si>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</si>
  <si>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</si>
  <si>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</si>
  <si>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</si>
  <si>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</si>
  <si>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</si>
  <si>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</si>
  <si>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</si>
  <si>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</si>
  <si>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</si>
  <si>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</si>
  <si>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</si>
  <si>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</si>
  <si>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</si>
  <si>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</si>
  <si>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</si>
  <si>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</si>
  <si>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</si>
  <si>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</si>
  <si>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</si>
  <si>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</si>
  <si>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</si>
  <si>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</si>
  <si>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</si>
  <si>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</si>
  <si>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</si>
  <si>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</si>
  <si>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</si>
  <si>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</si>
  <si>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</si>
  <si>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</si>
  <si>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</si>
  <si>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</si>
  <si>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</si>
  <si>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</si>
  <si>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</si>
  <si>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</si>
  <si>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</si>
  <si>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</si>
  <si>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</si>
  <si>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</si>
  <si>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</si>
  <si>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</si>
  <si>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</si>
  <si>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</si>
  <si>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</si>
  <si>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</si>
  <si>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</si>
  <si>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</si>
  <si>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</si>
  <si>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</si>
  <si>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</si>
  <si>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</si>
  <si>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</si>
  <si>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</si>
  <si>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</si>
  <si>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</si>
  <si>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</si>
  <si>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</si>
  <si>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</si>
  <si>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</si>
  <si>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</si>
  <si>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</si>
  <si>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</si>
  <si>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</si>
  <si>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</si>
  <si>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</si>
  <si>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</si>
  <si>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</si>
  <si>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</si>
  <si>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</si>
  <si>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</si>
  <si>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</si>
  <si>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</si>
  <si>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</si>
  <si>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</si>
  <si>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</si>
  <si>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</si>
  <si>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</si>
  <si>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</si>
  <si>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</si>
  <si>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</si>
  <si>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</si>
  <si>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</si>
  <si>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</si>
  <si>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</si>
  <si>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</si>
  <si>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</si>
  <si>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</si>
  <si>
    <t>«     01     »  марта           2016г.</t>
  </si>
  <si>
    <t>« 01  »  марта                2016г.</t>
  </si>
  <si>
    <t>«_01_»_марта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</si>
</sst>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G20" sqref="G20:H20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/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268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288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249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289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42430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270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250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269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252</v>
      </c>
      <c r="B32" s="104"/>
      <c r="C32" s="104"/>
      <c r="D32" s="103" t="s">
        <v>271</v>
      </c>
      <c r="E32" s="103"/>
      <c r="F32" s="103"/>
      <c r="G32" s="103"/>
      <c r="H32" s="19"/>
    </row>
    <row r="33" spans="1:8" ht="38.25" customHeight="1">
      <c r="A33" s="104" t="s">
        <v>251</v>
      </c>
      <c r="B33" s="104"/>
      <c r="C33" s="104"/>
      <c r="D33" s="103" t="s">
        <v>271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272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273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274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275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276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277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278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279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280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281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282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283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284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253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254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255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256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37">
      <selection activeCell="B82" sqref="B82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285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1">
      <selection activeCell="I250" sqref="I25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261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30346854.759999998</v>
      </c>
      <c r="E11" s="61">
        <f>E14</f>
        <v>22644434.029999997</v>
      </c>
      <c r="F11" s="61">
        <f>F37</f>
        <v>974510.73</v>
      </c>
      <c r="G11" s="61">
        <f>G37</f>
        <v>0</v>
      </c>
      <c r="H11" s="61"/>
      <c r="I11" s="61">
        <f>I13+I14+I35+I36+I38+I42</f>
        <v>6727910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24250134.029999997</v>
      </c>
      <c r="E14" s="54">
        <f>E16+E17+E18+E19+E20+E21+E22+E23+E24+E25+E26+E27+E28+E29+E30+E31</f>
        <v>22644434.029999997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17326450</v>
      </c>
      <c r="E16" s="17">
        <f>17310850+15600</f>
        <v>17326450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 aca="true" t="shared" si="0" ref="D17:D31">E17</f>
        <v>3646716.58</v>
      </c>
      <c r="E17" s="17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t="shared" si="0"/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17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17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974510.73</v>
      </c>
      <c r="E37" s="17" t="s">
        <v>13</v>
      </c>
      <c r="F37" s="60">
        <v>974510.73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0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0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0</v>
      </c>
      <c r="E41" s="75" t="s">
        <v>13</v>
      </c>
      <c r="F41" s="75" t="s">
        <v>13</v>
      </c>
      <c r="G41" s="75" t="s">
        <v>13</v>
      </c>
      <c r="H41" s="75" t="s">
        <v>13</v>
      </c>
      <c r="I41" s="74"/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30501044</v>
      </c>
      <c r="E48" s="62">
        <f t="shared" si="1"/>
        <v>22705137.79</v>
      </c>
      <c r="F48" s="62">
        <f t="shared" si="1"/>
        <v>1054342.97</v>
      </c>
      <c r="G48" s="62">
        <f t="shared" si="1"/>
        <v>0</v>
      </c>
      <c r="H48" s="62">
        <f t="shared" si="1"/>
        <v>0</v>
      </c>
      <c r="I48" s="62">
        <f t="shared" si="1"/>
        <v>6741563.24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18721694.44</v>
      </c>
      <c r="E49" s="60">
        <f t="shared" si="2"/>
        <v>17013095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920</v>
      </c>
      <c r="E52" s="60">
        <v>920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1034454.7999999999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31.6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31.6</v>
      </c>
      <c r="E69" s="60"/>
      <c r="F69" s="60"/>
      <c r="G69" s="60"/>
      <c r="H69" s="60"/>
      <c r="I69" s="60">
        <v>31.6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 aca="true" t="shared" si="6" ref="D71:J71">D72+D73</f>
        <v>10744894.76</v>
      </c>
      <c r="E71" s="60">
        <f t="shared" si="6"/>
        <v>4657619.59</v>
      </c>
      <c r="F71" s="60">
        <f t="shared" si="6"/>
        <v>166743.53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10744894.76</v>
      </c>
      <c r="E73" s="54">
        <f>E75+E84</f>
        <v>4657619.59</v>
      </c>
      <c r="F73" s="54">
        <f>F75+F84</f>
        <v>166743.53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>D86+D87+D88+D94+D95+D96+D97+D98+D99+D100</f>
        <v>10744894.76</v>
      </c>
      <c r="E84" s="60">
        <f aca="true" t="shared" si="8" ref="E84:J84">E86+E87+E88+E94+E95+E96+E97+E98+E99+E100</f>
        <v>4657619.59</v>
      </c>
      <c r="F84" s="60">
        <f t="shared" si="8"/>
        <v>166743.53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5778523.07</v>
      </c>
      <c r="E99" s="60">
        <f>402196.09</f>
        <v>402196.09</v>
      </c>
      <c r="F99" s="60">
        <v>95563.74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74357</v>
      </c>
      <c r="E109" s="60">
        <v>60703.76</v>
      </c>
      <c r="F109" s="60"/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-79832.23999999999</v>
      </c>
      <c r="E110" s="60">
        <f aca="true" t="shared" si="13" ref="E110:J110">E109+E11-E48</f>
        <v>0</v>
      </c>
      <c r="F110" s="60">
        <f t="shared" si="13"/>
        <v>-79832.23999999999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262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27420116.65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 aca="true" t="shared" si="14" ref="D126:D140">E126</f>
        <v>4392955.91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263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28962634.7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 aca="true" t="shared" si="27" ref="D234:D248">E234</f>
        <v>5872079.5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8">
      <selection activeCell="L44" sqref="L44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267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264</v>
      </c>
      <c r="K13" s="145" t="s">
        <v>265</v>
      </c>
      <c r="L13" s="145" t="s">
        <v>266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f>J19+J29</f>
        <v>10744894.76</v>
      </c>
      <c r="K16" s="142">
        <f>K19+K29</f>
        <v>11336553.75</v>
      </c>
      <c r="L16" s="142">
        <f>L19+L29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f>10729294.76-2519+15600</f>
        <v>10742375.76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268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286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286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287</v>
      </c>
      <c r="B34" s="91"/>
      <c r="C34" s="91"/>
      <c r="D34" s="91"/>
      <c r="E34" s="91"/>
    </row>
    <row r="35" ht="15.75">
      <c r="A35" s="41"/>
    </row>
    <row r="36" ht="15.75">
      <c r="A36" s="41" t="s">
        <v>290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2016-04-13T14:27:27Z</dcterms:modified>
  <cp:category/>
  <cp:version/>
  <cp:contentType/>
  <cp:contentStatus/>
</cp:coreProperties>
</file>