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  <sheet name="Лист1" sheetId="4" r:id="rId4"/>
  </sheets>
  <definedNames>
    <definedName name="_xlnm._FilterDatabase" localSheetId="1" hidden="1">'раздел 2'!$A$2:$C$76</definedName>
    <definedName name="_xlnm._FilterDatabase" localSheetId="2" hidden="1">'раздел 3'!$A$5:$K$209</definedName>
    <definedName name="_xlnm.Print_Area" localSheetId="1">'раздел 2'!$A$1:$B$76</definedName>
    <definedName name="_xlnm.Print_Area" localSheetId="2">'раздел 3'!$A$1:$K$223</definedName>
    <definedName name="_xlnm.Print_Area" localSheetId="0">'титульный лист + раздел 1'!$A$1:$H$81</definedName>
  </definedNames>
  <calcPr fullCalcOnLoad="1"/>
</workbook>
</file>

<file path=xl/sharedStrings.xml><?xml version="1.0" encoding="utf-8"?>
<sst xmlns="http://schemas.openxmlformats.org/spreadsheetml/2006/main" count="632" uniqueCount="213">
  <si>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</si>
  <si>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</si>
  <si>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</si>
  <si>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</si>
  <si>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</si>
  <si>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</si>
  <si>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</si>
  <si>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</si>
  <si>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</si>
  <si>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</si>
  <si>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</si>
  <si>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</si>
  <si>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</si>
  <si>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</si>
  <si>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</si>
  <si>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</si>
  <si>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</si>
  <si>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</si>
  <si>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</si>
  <si>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</si>
  <si>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</si>
  <si>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</si>
  <si>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</si>
  <si>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</si>
  <si>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</si>
  <si>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</si>
  <si>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</si>
  <si>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</si>
  <si>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</si>
  <si>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</si>
  <si>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</si>
  <si>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</si>
  <si>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</si>
  <si>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</si>
  <si>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</si>
  <si>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</si>
  <si>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</si>
  <si>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</si>
  <si>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</si>
  <si>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</si>
  <si>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</si>
  <si>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</si>
  <si>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</si>
  <si>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</si>
  <si>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</si>
  <si>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</si>
  <si>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</si>
  <si>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</si>
  <si>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</si>
  <si>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</si>
  <si>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</si>
  <si>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</si>
  <si>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</si>
  <si>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</si>
  <si>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</si>
  <si>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</si>
  <si>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</si>
  <si>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</si>
  <si>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</si>
  <si>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добровольные пожертвования</t>
  </si>
  <si>
    <t>иные доходы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</si>
  <si>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</si>
  <si>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</si>
  <si>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</si>
  <si>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</si>
  <si>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</si>
  <si>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</si>
  <si>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</si>
  <si>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</si>
  <si>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</si>
  <si>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</si>
  <si>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</si>
  <si>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</si>
  <si>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</si>
  <si>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Руководитель муниципального учреждения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</si>
  <si>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</si>
  <si>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</si>
  <si>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</si>
  <si>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</si>
  <si>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</si>
  <si>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</si>
  <si>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</si>
  <si>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</si>
  <si>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</si>
  <si>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</si>
  <si>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</si>
  <si>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</si>
  <si>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</si>
  <si>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</si>
  <si>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</si>
  <si>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</si>
  <si>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</si>
  <si>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</si>
  <si>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</si>
  <si>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</si>
  <si>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</si>
  <si>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</si>
  <si>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</si>
  <si>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</si>
  <si>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</si>
  <si>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</si>
  <si>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</si>
  <si>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</si>
  <si>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</si>
  <si>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</si>
  <si>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</si>
  <si>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</si>
  <si>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</si>
  <si>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</si>
  <si>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</si>
  <si>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</si>
  <si>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</si>
  <si>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</si>
  <si>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</si>
  <si>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</si>
  <si>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</si>
  <si>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</si>
  <si>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</si>
  <si>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Иные выплаты песоналу учреждений, за исключением фонда оплаты труда (прочие выплаты)</t>
  </si>
  <si>
    <t>Иные выплаты песоналу учреждений, за исключением фонда оплаты труда (расходы по выплате пособий)
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</si>
  <si>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</si>
  <si>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</si>
  <si>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</si>
  <si>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</si>
  <si>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</si>
  <si>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</si>
  <si>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(прочие работы, услуги )</t>
  </si>
  <si>
    <r>
      <t xml:space="preserve">Пособия, компенсации и иные социальные выплаты гражданам, кроме публичных нормативных обязательств
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</si>
  <si>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</si>
  <si>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</si>
  <si>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</si>
  <si>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 xml:space="preserve">Уплата прочих налогов, сборов
</t>
  </si>
  <si>
    <t xml:space="preserve">Плата налога на имущество организаций
и земельного налога
</t>
  </si>
  <si>
    <t xml:space="preserve">Уплата иных платежей
</t>
  </si>
  <si>
    <t xml:space="preserve">Уплата налогов, сборов и иных платежей
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</si>
  <si>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</si>
  <si>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</si>
  <si>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Выплаты персоналу всего</t>
  </si>
  <si>
    <t>Выплаты за счет субсидии, предоставляемой в соответствии с абзацем 2 п.1  статьи 78.1 БК РФ</t>
  </si>
  <si>
    <t>Выплаты за счет субсидии на финансовое обеспечение выполнения муниципального задания</t>
  </si>
  <si>
    <t xml:space="preserve">Выплаты за счет субсидии на осуществление капитальных вложений </t>
  </si>
  <si>
    <t>Выплаты за счет грантов</t>
  </si>
  <si>
    <t xml:space="preserve">Уплата налога на имущество организаций
и земельного налога
</t>
  </si>
  <si>
    <t>Уплата земельного налога</t>
  </si>
  <si>
    <t>Уплата налога на имущество</t>
  </si>
  <si>
    <r>
      <t xml:space="preserve">доходы от оказания  услуг (работ), </t>
    </r>
    <r>
      <rPr>
        <b/>
        <sz val="8"/>
        <color indexed="8"/>
        <rFont val="Times New Roman"/>
        <family val="1"/>
      </rPr>
      <t>всего:</t>
    </r>
  </si>
  <si>
    <t>доходы от штрафов пеней, иных сумм принудительного изъятия</t>
  </si>
  <si>
    <t>доходы от операций с активами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</si>
  <si>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</si>
  <si>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r>
      <t xml:space="preserve">Выплаты персоналу, </t>
    </r>
    <r>
      <rPr>
        <b/>
        <sz val="8"/>
        <color indexed="8"/>
        <rFont val="Times New Roman"/>
        <family val="1"/>
      </rPr>
      <t>всего:</t>
    </r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</si>
  <si>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</si>
  <si>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
)</t>
  </si>
  <si>
    <r>
      <t xml:space="preserve">Прочая закупка товаров, работ и услуг для обеспечения (выполнения работ) на платной основе от иной,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</si>
  <si>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t>Поступления за счет субсидии на финансовое обеспечение выполнения муниципального задания</t>
  </si>
  <si>
    <t>Поступления за счет субсидии, предоставляемой в соответствии с абзацем 2 п.1  статьи 78.1 БК РФ</t>
  </si>
  <si>
    <t xml:space="preserve">Поступления за счет субсидии на осуществление капитальных вложений </t>
  </si>
  <si>
    <t>Поступления за счет грантов</t>
  </si>
  <si>
    <t>Выплаты за счет оказания услуг (выполнения работ) на платной основе  и иной, приносящей доход деятельности</t>
  </si>
  <si>
    <t>Поступления от оказания услуг (выполнения работ) и платной основе  и  иной, приносящей доход деятельности</t>
  </si>
  <si>
    <t>Планируемый  остаток средств на начало планируемого года от приносящей доход деятельности (от собственности)</t>
  </si>
  <si>
    <t>Планируемый  остаток средств на начало планируемого года от приносящей доход деятельности (от оказания  услуг (работ))</t>
  </si>
  <si>
    <t>Расходы на закупку товаров, услуг (прочие расходы)</t>
  </si>
  <si>
    <t xml:space="preserve">Уплата прочих налогов, сборов </t>
  </si>
  <si>
    <t>Планируемый  остаток со счетов бюджетов (временные средства)</t>
  </si>
  <si>
    <t>Поступление со счетов бюджетов (временные средства)</t>
  </si>
  <si>
    <t>Выбытие со счетов бюджетов (временные средства)</t>
  </si>
  <si>
    <t>доходы от собственности</t>
  </si>
  <si>
    <t>КОСГУ/ КВР</t>
  </si>
  <si>
    <t>« 31 » декабря 2015г.</t>
  </si>
  <si>
    <t>финансово-хозяйственной деятельности на 2016 год</t>
  </si>
  <si>
    <t>Пестова М.Б.</t>
  </si>
  <si>
    <t>Варокина Н.С.</t>
  </si>
  <si>
    <t>"  31     " декабря      2015 г.</t>
  </si>
  <si>
    <t>274-06-84</t>
  </si>
  <si>
    <t>2,5</t>
  </si>
  <si>
    <t>375,1</t>
  </si>
  <si>
    <t>Муниципальное автономное дошкольное образовательное учреждение «Центр развития ребенка - детский сад №20» г.Перми</t>
  </si>
  <si>
    <t>5907014251/590701001</t>
  </si>
  <si>
    <t>614112, Россия, Пермский край, г. Пермь, ул. Васнецова, д. 9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</si>
  <si>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</si>
  <si>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</si>
  <si>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</si>
  <si>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</si>
  <si>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Классификатор вида расходов</t>
  </si>
  <si>
    <t>Старый КОСГУ</t>
  </si>
  <si>
    <t>Примечание</t>
  </si>
  <si>
    <t>доходы от собственности:</t>
  </si>
  <si>
    <r>
      <t xml:space="preserve">Расходы на закупку товаров, услуг (увеличение стоимости </t>
    </r>
    <r>
      <rPr>
        <b/>
        <sz val="8"/>
        <color indexed="8"/>
        <rFont val="Times New Roman"/>
        <family val="1"/>
      </rPr>
      <t>нематериальных активов</t>
    </r>
    <r>
      <rPr>
        <sz val="8"/>
        <color indexed="8"/>
        <rFont val="Times New Roman"/>
        <family val="1"/>
      </rPr>
      <t>)</t>
    </r>
  </si>
  <si>
    <r>
      <t xml:space="preserve">Расходы на закупку товаров, услуг (увеличение стоимости </t>
    </r>
    <r>
      <rPr>
        <b/>
        <sz val="8"/>
        <color indexed="8"/>
        <rFont val="Times New Roman"/>
        <family val="1"/>
      </rPr>
      <t>материальных запасов</t>
    </r>
    <r>
      <rPr>
        <sz val="8"/>
        <color indexed="8"/>
        <rFont val="Times New Roman"/>
        <family val="1"/>
      </rPr>
      <t>)</t>
    </r>
  </si>
  <si>
    <t>Расходы на закупку товаров, услуг (прочие услуги)</t>
  </si>
  <si>
    <t xml:space="preserve">Уплата прочих налогов, сборов (транспортный налог)
</t>
  </si>
  <si>
    <t xml:space="preserve">Оплата труда и начисления на выплаты по оплате труда (заработная плата) </t>
  </si>
  <si>
    <t xml:space="preserve">Иные выплаты песоналу учреждений, за исключением фонда оплаты труда (прочие выплаты) </t>
  </si>
  <si>
    <t>Пособия 1,5-3 лет</t>
  </si>
  <si>
    <t xml:space="preserve">Иные выплаты песоналу учреждений, за исключением фонда оплаты труда (расходы по выплате пособий)
</t>
  </si>
  <si>
    <t>Больничные листы, пособия до 1,5 лет</t>
  </si>
  <si>
    <t>нематериальные активы (например, приобретение программных продуктов)</t>
  </si>
  <si>
    <t>материальные запасы (хоз. Инвентарь, чистящие-моющие и тд)</t>
  </si>
  <si>
    <t>Ничего не должно быть</t>
  </si>
  <si>
    <t>Земельный налог и налог на имущество организаций</t>
  </si>
  <si>
    <t>УСН, гос. Пошлины, налог на загрязнение окр. Среды</t>
  </si>
  <si>
    <t>пени, штрафы (не должно быть)</t>
  </si>
  <si>
    <t xml:space="preserve">Планируемый  остаток средств на конец планируемого года от приносящей доход деятельности </t>
  </si>
  <si>
    <t>"       "                             20        г.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</si>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</sst>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3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5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3" fillId="0" borderId="0" xfId="0" applyFont="1" applyAlignment="1">
      <alignment horizontal="justify"/>
    </xf>
    <xf numFmtId="0" fontId="1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16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4" fontId="13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view="pageBreakPreview" zoomScaleSheetLayoutView="100" zoomScalePageLayoutView="0" workbookViewId="0" topLeftCell="A19">
      <selection activeCell="A37" sqref="A37:H37"/>
    </sheetView>
  </sheetViews>
  <sheetFormatPr defaultColWidth="9.140625" defaultRowHeight="15"/>
  <cols>
    <col min="1" max="1" width="11.8515625" style="0" customWidth="1"/>
    <col min="2" max="2" width="12.28125" style="18" customWidth="1"/>
    <col min="3" max="3" width="14.7109375" style="18" customWidth="1"/>
    <col min="4" max="4" width="41.57421875" style="18" customWidth="1"/>
    <col min="5" max="5" width="6.140625" style="18" customWidth="1"/>
    <col min="6" max="6" width="25.00390625" style="18" customWidth="1"/>
    <col min="7" max="8" width="13.421875" style="18" customWidth="1"/>
  </cols>
  <sheetData>
    <row r="1" spans="1:8" ht="11.25" customHeight="1">
      <c r="A1" s="5"/>
      <c r="F1" s="58" t="s">
        <v>106</v>
      </c>
      <c r="G1" s="58"/>
      <c r="H1" s="58"/>
    </row>
    <row r="2" spans="1:8" ht="11.25" customHeight="1">
      <c r="A2" s="5"/>
      <c r="F2" s="58" t="s">
        <v>104</v>
      </c>
      <c r="G2" s="58"/>
      <c r="H2" s="58"/>
    </row>
    <row r="3" spans="1:8" ht="11.25" customHeight="1">
      <c r="A3" s="5"/>
      <c r="F3" s="58" t="s">
        <v>100</v>
      </c>
      <c r="G3" s="58"/>
      <c r="H3" s="58"/>
    </row>
    <row r="4" spans="1:8" ht="11.25" customHeight="1">
      <c r="A4" s="5"/>
      <c r="F4" s="58" t="s">
        <v>85</v>
      </c>
      <c r="G4" s="58"/>
      <c r="H4" s="58"/>
    </row>
    <row r="5" spans="1:8" ht="11.25" customHeight="1">
      <c r="A5" s="49"/>
      <c r="F5" s="58" t="s">
        <v>116</v>
      </c>
      <c r="G5" s="58"/>
      <c r="H5" s="58"/>
    </row>
    <row r="6" spans="1:9" ht="27.75" customHeight="1">
      <c r="A6" s="6"/>
      <c r="B6" s="6"/>
      <c r="C6" s="6"/>
      <c r="D6" s="57"/>
      <c r="E6" s="57"/>
      <c r="F6" s="57"/>
      <c r="G6" s="57"/>
      <c r="H6" s="1"/>
      <c r="I6" s="1"/>
    </row>
    <row r="7" spans="1:9" ht="15" customHeight="1">
      <c r="A7" s="6"/>
      <c r="B7" s="6"/>
      <c r="C7" s="6"/>
      <c r="D7" s="7"/>
      <c r="E7" s="56" t="s">
        <v>86</v>
      </c>
      <c r="F7" s="56"/>
      <c r="G7" s="56"/>
      <c r="H7" s="56"/>
      <c r="I7" s="1"/>
    </row>
    <row r="8" spans="1:9" ht="15.75">
      <c r="A8" s="6"/>
      <c r="B8" s="6"/>
      <c r="C8" s="6"/>
      <c r="D8" s="7"/>
      <c r="E8" s="60"/>
      <c r="F8" s="60"/>
      <c r="G8" s="60"/>
      <c r="H8" s="60"/>
      <c r="I8" s="1"/>
    </row>
    <row r="9" spans="1:9" ht="15" customHeight="1">
      <c r="A9" s="7"/>
      <c r="B9" s="7"/>
      <c r="C9" s="7"/>
      <c r="D9" s="7"/>
      <c r="E9" s="63" t="s">
        <v>87</v>
      </c>
      <c r="F9" s="63"/>
      <c r="G9" s="63"/>
      <c r="H9" s="63"/>
      <c r="I9" s="59"/>
    </row>
    <row r="10" spans="1:9" ht="15" customHeight="1">
      <c r="A10" s="7"/>
      <c r="B10" s="7"/>
      <c r="C10" s="7"/>
      <c r="D10" s="7"/>
      <c r="E10" s="13"/>
      <c r="F10" s="13"/>
      <c r="G10" s="60" t="s">
        <v>170</v>
      </c>
      <c r="H10" s="60"/>
      <c r="I10" s="59"/>
    </row>
    <row r="11" spans="1:9" ht="16.5" customHeight="1">
      <c r="A11" s="6"/>
      <c r="B11" s="6"/>
      <c r="C11" s="6"/>
      <c r="D11" s="7"/>
      <c r="E11" s="63" t="s">
        <v>75</v>
      </c>
      <c r="F11" s="63"/>
      <c r="G11" s="64" t="s">
        <v>77</v>
      </c>
      <c r="H11" s="64"/>
      <c r="I11" s="1"/>
    </row>
    <row r="12" spans="1:9" ht="22.5" customHeight="1">
      <c r="A12" s="6"/>
      <c r="B12" s="6"/>
      <c r="C12" s="6"/>
      <c r="D12" s="7"/>
      <c r="E12" s="56" t="s">
        <v>168</v>
      </c>
      <c r="F12" s="56"/>
      <c r="G12" s="56"/>
      <c r="H12" s="56"/>
      <c r="I12" s="7"/>
    </row>
    <row r="13" spans="1:9" ht="17.25" customHeight="1">
      <c r="A13" s="65" t="s">
        <v>88</v>
      </c>
      <c r="B13" s="65"/>
      <c r="C13" s="65"/>
      <c r="D13" s="65"/>
      <c r="E13" s="65"/>
      <c r="F13" s="65"/>
      <c r="G13" s="65"/>
      <c r="H13" s="65"/>
      <c r="I13" s="65"/>
    </row>
    <row r="14" spans="1:9" ht="15" customHeight="1">
      <c r="A14" s="65" t="s">
        <v>169</v>
      </c>
      <c r="B14" s="65"/>
      <c r="C14" s="65"/>
      <c r="D14" s="65"/>
      <c r="E14" s="65"/>
      <c r="F14" s="65"/>
      <c r="G14" s="65"/>
      <c r="H14" s="65"/>
      <c r="I14" s="65"/>
    </row>
    <row r="15" spans="1:9" ht="15" customHeight="1">
      <c r="A15" s="65" t="s">
        <v>115</v>
      </c>
      <c r="B15" s="65"/>
      <c r="C15" s="65"/>
      <c r="D15" s="65"/>
      <c r="E15" s="65"/>
      <c r="F15" s="65"/>
      <c r="G15" s="65"/>
      <c r="H15" s="65"/>
      <c r="I15" s="65"/>
    </row>
    <row r="16" spans="1:9" ht="12" customHeight="1">
      <c r="A16" s="65"/>
      <c r="B16" s="65"/>
      <c r="C16" s="65"/>
      <c r="D16" s="65"/>
      <c r="E16" s="65"/>
      <c r="F16" s="65"/>
      <c r="G16" s="65"/>
      <c r="H16" s="65"/>
      <c r="I16" s="65"/>
    </row>
    <row r="17" spans="1:9" ht="18.75" customHeight="1">
      <c r="A17" s="65" t="s">
        <v>168</v>
      </c>
      <c r="B17" s="65"/>
      <c r="C17" s="65"/>
      <c r="D17" s="65"/>
      <c r="E17" s="65"/>
      <c r="F17" s="69"/>
      <c r="G17" s="70" t="s">
        <v>89</v>
      </c>
      <c r="H17" s="70"/>
      <c r="I17" s="8"/>
    </row>
    <row r="18" spans="1:9" ht="17.25" customHeight="1">
      <c r="A18" s="8"/>
      <c r="B18" s="8"/>
      <c r="C18" s="8"/>
      <c r="D18" s="8"/>
      <c r="E18" s="67" t="s">
        <v>101</v>
      </c>
      <c r="F18" s="68"/>
      <c r="G18" s="66"/>
      <c r="H18" s="66"/>
      <c r="I18" s="10"/>
    </row>
    <row r="19" spans="1:9" ht="17.25" customHeight="1">
      <c r="A19" s="9"/>
      <c r="B19" s="8"/>
      <c r="C19" s="8"/>
      <c r="D19" s="8"/>
      <c r="E19" s="67" t="s">
        <v>102</v>
      </c>
      <c r="F19" s="68"/>
      <c r="G19" s="71">
        <v>42369</v>
      </c>
      <c r="H19" s="72"/>
      <c r="I19" s="7"/>
    </row>
    <row r="20" spans="1:9" ht="17.25" customHeight="1">
      <c r="A20" s="7"/>
      <c r="B20" s="6"/>
      <c r="C20" s="7"/>
      <c r="D20" s="1"/>
      <c r="E20" s="67" t="s">
        <v>90</v>
      </c>
      <c r="F20" s="68"/>
      <c r="G20" s="72">
        <v>43058435</v>
      </c>
      <c r="H20" s="72"/>
      <c r="I20" s="6"/>
    </row>
    <row r="21" spans="1:9" ht="17.25" customHeight="1">
      <c r="A21" s="7"/>
      <c r="B21" s="6"/>
      <c r="C21" s="7"/>
      <c r="D21" s="1"/>
      <c r="E21" s="67" t="s">
        <v>91</v>
      </c>
      <c r="F21" s="68"/>
      <c r="G21" s="72">
        <v>383</v>
      </c>
      <c r="H21" s="72"/>
      <c r="I21" s="6"/>
    </row>
    <row r="22" spans="1:9" ht="15" customHeight="1">
      <c r="A22" s="59" t="s">
        <v>103</v>
      </c>
      <c r="B22" s="59"/>
      <c r="C22" s="59"/>
      <c r="D22" s="59"/>
      <c r="E22" s="59"/>
      <c r="F22" s="59"/>
      <c r="G22" s="59"/>
      <c r="H22" s="59"/>
      <c r="I22" s="6"/>
    </row>
    <row r="23" spans="1:9" ht="15" customHeight="1">
      <c r="A23" s="73" t="s">
        <v>176</v>
      </c>
      <c r="B23" s="73"/>
      <c r="C23" s="73"/>
      <c r="D23" s="73"/>
      <c r="E23" s="73"/>
      <c r="F23" s="73"/>
      <c r="G23" s="73"/>
      <c r="H23" s="73"/>
      <c r="I23" s="6"/>
    </row>
    <row r="24" spans="1:9" ht="9" customHeight="1">
      <c r="A24" s="7"/>
      <c r="B24" s="7"/>
      <c r="C24" s="7"/>
      <c r="D24" s="7"/>
      <c r="E24" s="7"/>
      <c r="F24" s="7"/>
      <c r="G24" s="7"/>
      <c r="H24" s="7"/>
      <c r="I24" s="6"/>
    </row>
    <row r="25" spans="1:9" ht="15" customHeight="1">
      <c r="A25" s="7" t="s">
        <v>105</v>
      </c>
      <c r="B25" s="60" t="s">
        <v>177</v>
      </c>
      <c r="C25" s="60"/>
      <c r="D25" s="60"/>
      <c r="E25" s="7"/>
      <c r="F25" s="7"/>
      <c r="G25" s="7"/>
      <c r="H25" s="7"/>
      <c r="I25" s="1"/>
    </row>
    <row r="26" spans="1:9" ht="15.75" customHeight="1">
      <c r="A26" s="56" t="s">
        <v>92</v>
      </c>
      <c r="B26" s="56"/>
      <c r="C26" s="7"/>
      <c r="D26" s="1"/>
      <c r="E26" s="57"/>
      <c r="F26" s="57"/>
      <c r="G26" s="59"/>
      <c r="H26" s="59"/>
      <c r="I26" s="6"/>
    </row>
    <row r="27" spans="1:9" ht="21" customHeight="1">
      <c r="A27" s="56" t="s">
        <v>93</v>
      </c>
      <c r="B27" s="56"/>
      <c r="C27" s="56"/>
      <c r="D27" s="56"/>
      <c r="E27" s="56"/>
      <c r="F27" s="56"/>
      <c r="G27" s="11"/>
      <c r="H27" s="11"/>
      <c r="I27" s="7"/>
    </row>
    <row r="28" spans="1:9" ht="15" customHeight="1">
      <c r="A28" s="75" t="s">
        <v>94</v>
      </c>
      <c r="B28" s="75"/>
      <c r="C28" s="75"/>
      <c r="D28" s="75"/>
      <c r="E28" s="75"/>
      <c r="F28" s="75"/>
      <c r="G28" s="17"/>
      <c r="H28" s="11"/>
      <c r="I28" s="7"/>
    </row>
    <row r="29" ht="15.75">
      <c r="A29" s="5"/>
    </row>
    <row r="30" spans="1:7" ht="32.25" customHeight="1">
      <c r="A30" s="56" t="s">
        <v>95</v>
      </c>
      <c r="B30" s="56"/>
      <c r="C30" s="56"/>
      <c r="D30" s="62" t="s">
        <v>178</v>
      </c>
      <c r="E30" s="62"/>
      <c r="F30" s="62"/>
      <c r="G30" s="62"/>
    </row>
    <row r="31" spans="1:7" ht="18" customHeight="1">
      <c r="A31" s="12"/>
      <c r="B31" s="12"/>
      <c r="C31" s="12"/>
      <c r="D31" s="19"/>
      <c r="E31" s="19"/>
      <c r="F31" s="19"/>
      <c r="G31" s="19"/>
    </row>
    <row r="32" spans="1:8" ht="15" customHeight="1">
      <c r="A32" s="74" t="s">
        <v>96</v>
      </c>
      <c r="B32" s="74"/>
      <c r="C32" s="74"/>
      <c r="D32" s="74"/>
      <c r="E32" s="74"/>
      <c r="F32" s="74"/>
      <c r="G32" s="74"/>
      <c r="H32" s="74"/>
    </row>
    <row r="33" spans="1:8" ht="11.25" customHeight="1">
      <c r="A33" s="61" t="s">
        <v>97</v>
      </c>
      <c r="B33" s="61"/>
      <c r="C33" s="61"/>
      <c r="D33" s="61"/>
      <c r="E33" s="20"/>
      <c r="F33" s="20"/>
      <c r="G33" s="20"/>
      <c r="H33" s="20"/>
    </row>
    <row r="34" spans="1:8" ht="11.25" customHeight="1">
      <c r="A34" s="54" t="s">
        <v>206</v>
      </c>
      <c r="B34" s="54"/>
      <c r="C34" s="54"/>
      <c r="D34" s="54"/>
      <c r="E34" s="54"/>
      <c r="F34" s="54"/>
      <c r="G34" s="54"/>
      <c r="H34" s="54"/>
    </row>
    <row r="35" spans="1:8" ht="23.25" customHeight="1">
      <c r="A35" s="54" t="s">
        <v>207</v>
      </c>
      <c r="B35" s="54"/>
      <c r="C35" s="54"/>
      <c r="D35" s="54"/>
      <c r="E35" s="54"/>
      <c r="F35" s="54"/>
      <c r="G35" s="54"/>
      <c r="H35" s="54"/>
    </row>
    <row r="36" spans="1:8" ht="35.25" customHeight="1">
      <c r="A36" s="54" t="s">
        <v>208</v>
      </c>
      <c r="B36" s="54"/>
      <c r="C36" s="54"/>
      <c r="D36" s="54"/>
      <c r="E36" s="54"/>
      <c r="F36" s="54"/>
      <c r="G36" s="54"/>
      <c r="H36" s="54"/>
    </row>
    <row r="37" spans="1:8" ht="14.25" customHeight="1">
      <c r="A37" s="54" t="s">
        <v>209</v>
      </c>
      <c r="B37" s="54"/>
      <c r="C37" s="54"/>
      <c r="D37" s="54"/>
      <c r="E37" s="54"/>
      <c r="F37" s="54"/>
      <c r="G37" s="54"/>
      <c r="H37" s="54"/>
    </row>
    <row r="38" spans="1:8" ht="24.75" customHeight="1">
      <c r="A38" s="54" t="s">
        <v>210</v>
      </c>
      <c r="B38" s="54"/>
      <c r="C38" s="54"/>
      <c r="D38" s="54"/>
      <c r="E38" s="54"/>
      <c r="F38" s="54"/>
      <c r="G38" s="54"/>
      <c r="H38" s="54"/>
    </row>
    <row r="39" spans="1:8" ht="24" customHeight="1">
      <c r="A39" s="54" t="s">
        <v>211</v>
      </c>
      <c r="B39" s="54"/>
      <c r="C39" s="54"/>
      <c r="D39" s="54"/>
      <c r="E39" s="54"/>
      <c r="F39" s="54"/>
      <c r="G39" s="54"/>
      <c r="H39" s="54"/>
    </row>
    <row r="40" spans="1:8" ht="11.25" customHeight="1">
      <c r="A40" s="54" t="s">
        <v>212</v>
      </c>
      <c r="B40" s="54"/>
      <c r="C40" s="54"/>
      <c r="D40" s="54"/>
      <c r="E40" s="54"/>
      <c r="F40" s="54"/>
      <c r="G40" s="54"/>
      <c r="H40" s="54"/>
    </row>
    <row r="41" spans="1:8" ht="11.25" customHeight="1">
      <c r="A41" s="61" t="s">
        <v>98</v>
      </c>
      <c r="B41" s="61"/>
      <c r="C41" s="61"/>
      <c r="D41" s="61"/>
      <c r="E41" s="20"/>
      <c r="F41" s="20"/>
      <c r="G41" s="20"/>
      <c r="H41" s="20"/>
    </row>
    <row r="42" spans="1:8" ht="23.25" customHeight="1">
      <c r="A42" s="54" t="s">
        <v>204</v>
      </c>
      <c r="B42" s="54"/>
      <c r="C42" s="54"/>
      <c r="D42" s="54"/>
      <c r="E42" s="54"/>
      <c r="F42" s="54"/>
      <c r="G42" s="54"/>
      <c r="H42" s="54"/>
    </row>
    <row r="43" spans="1:8" ht="15" customHeight="1">
      <c r="A43" s="54" t="s">
        <v>205</v>
      </c>
      <c r="B43" s="54"/>
      <c r="C43" s="54"/>
      <c r="D43" s="54"/>
      <c r="E43" s="54"/>
      <c r="F43" s="54"/>
      <c r="G43" s="54"/>
      <c r="H43" s="54"/>
    </row>
    <row r="44" spans="1:4" s="20" customFormat="1" ht="11.25" customHeight="1">
      <c r="A44" s="61" t="s">
        <v>99</v>
      </c>
      <c r="B44" s="61"/>
      <c r="C44" s="61"/>
      <c r="D44" s="61"/>
    </row>
    <row r="45" spans="1:256" s="20" customFormat="1" ht="11.25" customHeight="1">
      <c r="A45" s="54" t="s">
        <v>179</v>
      </c>
      <c r="B45" s="54"/>
      <c r="C45" s="54"/>
      <c r="D45" s="54"/>
      <c r="E45" s="54"/>
      <c r="F45" s="54"/>
      <c r="G45" s="54"/>
      <c r="H45" s="5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pans="1:256" s="20" customFormat="1" ht="11.25" customHeight="1">
      <c r="A46" s="54" t="s">
        <v>180</v>
      </c>
      <c r="B46" s="54"/>
      <c r="C46" s="54"/>
      <c r="D46" s="54"/>
      <c r="E46" s="54"/>
      <c r="F46" s="54"/>
      <c r="G46" s="54"/>
      <c r="H46" s="54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pans="1:256" s="20" customFormat="1" ht="11.25" customHeight="1">
      <c r="A47" s="54" t="s">
        <v>181</v>
      </c>
      <c r="B47" s="54"/>
      <c r="C47" s="54"/>
      <c r="D47" s="54"/>
      <c r="E47" s="54"/>
      <c r="F47" s="54"/>
      <c r="G47" s="54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pans="1:256" s="20" customFormat="1" ht="11.25" customHeight="1">
      <c r="A48" s="54" t="s">
        <v>182</v>
      </c>
      <c r="B48" s="54"/>
      <c r="C48" s="54"/>
      <c r="D48" s="54"/>
      <c r="E48" s="54"/>
      <c r="F48" s="54"/>
      <c r="G48" s="54"/>
      <c r="H48" s="5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pans="1:256" s="20" customFormat="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pans="1:256" s="20" customFormat="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pans="1:256" s="20" customFormat="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pans="1:256" s="20" customFormat="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pans="1:256" s="20" customFormat="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pans="1:256" s="20" customFormat="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</row>
    <row r="55" spans="1:256" s="20" customFormat="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</row>
    <row r="56" spans="1:256" s="20" customFormat="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pans="1:256" s="20" customFormat="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</row>
    <row r="58" spans="1:256" s="20" customFormat="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</row>
    <row r="59" spans="1:256" s="20" customFormat="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</row>
    <row r="60" spans="1:256" s="20" customFormat="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</row>
    <row r="61" spans="1:256" s="20" customFormat="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</row>
    <row r="62" spans="1:256" s="20" customFormat="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pans="1:256" s="20" customFormat="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  <c r="IU63" s="55"/>
      <c r="IV63" s="55"/>
    </row>
    <row r="64" spans="1:256" s="20" customFormat="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</row>
    <row r="65" spans="1:256" s="20" customFormat="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  <c r="IU65" s="55"/>
      <c r="IV65" s="55"/>
    </row>
    <row r="66" spans="1:256" s="20" customFormat="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pans="1:256" s="20" customFormat="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pans="1:256" s="20" customFormat="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pans="1:256" s="20" customFormat="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pans="1:256" s="20" customFormat="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  <c r="IV70" s="55"/>
    </row>
    <row r="71" spans="1:256" s="20" customFormat="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  <c r="IV71" s="55"/>
    </row>
    <row r="72" spans="1:256" s="20" customFormat="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</row>
    <row r="73" spans="1:256" s="20" customFormat="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  <c r="IV73" s="55"/>
    </row>
    <row r="74" spans="1:256" s="20" customFormat="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</row>
    <row r="75" spans="1:256" s="20" customFormat="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  <c r="IQ75" s="55"/>
      <c r="IR75" s="55"/>
      <c r="IS75" s="55"/>
      <c r="IT75" s="55"/>
      <c r="IU75" s="55"/>
      <c r="IV75" s="55"/>
    </row>
    <row r="76" spans="1:256" s="20" customFormat="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  <c r="IQ76" s="55"/>
      <c r="IR76" s="55"/>
      <c r="IS76" s="55"/>
      <c r="IT76" s="55"/>
      <c r="IU76" s="55"/>
      <c r="IV76" s="55"/>
    </row>
    <row r="77" spans="1:256" s="20" customFormat="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  <c r="IQ77" s="55"/>
      <c r="IR77" s="55"/>
      <c r="IS77" s="55"/>
      <c r="IT77" s="55"/>
      <c r="IU77" s="55"/>
      <c r="IV77" s="55"/>
    </row>
    <row r="78" spans="1:256" s="20" customFormat="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  <c r="IQ78" s="55"/>
      <c r="IR78" s="55"/>
      <c r="IS78" s="55"/>
      <c r="IT78" s="55"/>
      <c r="IU78" s="55"/>
      <c r="IV78" s="55"/>
    </row>
    <row r="79" spans="1:256" s="20" customFormat="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  <c r="IQ79" s="55"/>
      <c r="IR79" s="55"/>
      <c r="IS79" s="55"/>
      <c r="IT79" s="55"/>
      <c r="IU79" s="55"/>
      <c r="IV79" s="55"/>
    </row>
    <row r="80" spans="1:8" ht="11.25" customHeight="1">
      <c r="A80" s="55"/>
      <c r="B80" s="55"/>
      <c r="C80" s="55"/>
      <c r="D80" s="55"/>
      <c r="E80" s="55"/>
      <c r="F80" s="55"/>
      <c r="G80" s="55"/>
      <c r="H80" s="55"/>
    </row>
    <row r="81" spans="1:8" ht="11.25" customHeight="1">
      <c r="A81" s="55"/>
      <c r="B81" s="55"/>
      <c r="C81" s="55"/>
      <c r="D81" s="55"/>
      <c r="E81" s="55"/>
      <c r="F81" s="55"/>
      <c r="G81" s="55"/>
      <c r="H81" s="55"/>
    </row>
    <row r="82" spans="1:8" ht="11.25" customHeight="1">
      <c r="A82" s="55"/>
      <c r="B82" s="55"/>
      <c r="C82" s="55"/>
      <c r="D82" s="55"/>
      <c r="E82" s="55"/>
      <c r="F82" s="55"/>
      <c r="G82" s="55"/>
      <c r="H82" s="55"/>
    </row>
    <row r="83" spans="1:8" ht="11.25" customHeight="1">
      <c r="A83" s="53"/>
      <c r="B83" s="53"/>
      <c r="C83" s="53"/>
      <c r="D83" s="53"/>
      <c r="E83" s="53"/>
      <c r="F83" s="53"/>
      <c r="G83" s="53"/>
      <c r="H83" s="53"/>
    </row>
  </sheetData>
  <sheetProtection/>
  <mergeCells count="1179">
    <mergeCell ref="HY46:IF46"/>
    <mergeCell ref="IG46:IN46"/>
    <mergeCell ref="IO46:IV46"/>
    <mergeCell ref="GC46:GJ46"/>
    <mergeCell ref="GK46:GR46"/>
    <mergeCell ref="GS46:GZ46"/>
    <mergeCell ref="HA46:HH46"/>
    <mergeCell ref="HI46:HP46"/>
    <mergeCell ref="HQ46:HX46"/>
    <mergeCell ref="EG46:EN46"/>
    <mergeCell ref="EO46:EV46"/>
    <mergeCell ref="EW46:FD46"/>
    <mergeCell ref="FE46:FL46"/>
    <mergeCell ref="FM46:FT46"/>
    <mergeCell ref="FU46:GB46"/>
    <mergeCell ref="CK46:CR46"/>
    <mergeCell ref="CS46:CZ46"/>
    <mergeCell ref="DA46:DH46"/>
    <mergeCell ref="DI46:DP46"/>
    <mergeCell ref="DQ46:DX46"/>
    <mergeCell ref="DY46:EF46"/>
    <mergeCell ref="AO46:AV46"/>
    <mergeCell ref="AW46:BD46"/>
    <mergeCell ref="BE46:BL46"/>
    <mergeCell ref="BM46:BT46"/>
    <mergeCell ref="BU46:CB46"/>
    <mergeCell ref="CC46:CJ46"/>
    <mergeCell ref="HI45:HP45"/>
    <mergeCell ref="HQ45:HX45"/>
    <mergeCell ref="HY45:IF45"/>
    <mergeCell ref="IG45:IN45"/>
    <mergeCell ref="IO45:IV45"/>
    <mergeCell ref="A46:H46"/>
    <mergeCell ref="I46:P46"/>
    <mergeCell ref="Q46:X46"/>
    <mergeCell ref="Y46:AF46"/>
    <mergeCell ref="AG46:AN46"/>
    <mergeCell ref="FM45:FT45"/>
    <mergeCell ref="FU45:GB45"/>
    <mergeCell ref="GC45:GJ45"/>
    <mergeCell ref="GK45:GR45"/>
    <mergeCell ref="GS45:GZ45"/>
    <mergeCell ref="HA45:HH45"/>
    <mergeCell ref="DQ45:DX45"/>
    <mergeCell ref="DY45:EF45"/>
    <mergeCell ref="EG45:EN45"/>
    <mergeCell ref="EO45:EV45"/>
    <mergeCell ref="EW45:FD45"/>
    <mergeCell ref="FE45:FL45"/>
    <mergeCell ref="BU45:CB45"/>
    <mergeCell ref="CC45:CJ45"/>
    <mergeCell ref="CK45:CR45"/>
    <mergeCell ref="CS45:CZ45"/>
    <mergeCell ref="DA45:DH45"/>
    <mergeCell ref="DI45:DP45"/>
    <mergeCell ref="Y45:AF45"/>
    <mergeCell ref="AG45:AN45"/>
    <mergeCell ref="AO45:AV45"/>
    <mergeCell ref="AW45:BD45"/>
    <mergeCell ref="BE45:BL45"/>
    <mergeCell ref="BM45:BT45"/>
    <mergeCell ref="A23:H23"/>
    <mergeCell ref="A38:H38"/>
    <mergeCell ref="A41:D41"/>
    <mergeCell ref="A44:D44"/>
    <mergeCell ref="I45:P45"/>
    <mergeCell ref="Q45:X45"/>
    <mergeCell ref="A35:H35"/>
    <mergeCell ref="A32:H32"/>
    <mergeCell ref="A27:F27"/>
    <mergeCell ref="A28:F28"/>
    <mergeCell ref="HY47:IF47"/>
    <mergeCell ref="IG47:IN47"/>
    <mergeCell ref="IO47:IV47"/>
    <mergeCell ref="GS47:GZ47"/>
    <mergeCell ref="HA47:HH47"/>
    <mergeCell ref="HI47:HP47"/>
    <mergeCell ref="HQ47:HX47"/>
    <mergeCell ref="FM47:FT47"/>
    <mergeCell ref="FU47:GB47"/>
    <mergeCell ref="GC47:GJ47"/>
    <mergeCell ref="GK47:GR47"/>
    <mergeCell ref="EG47:EN47"/>
    <mergeCell ref="EO47:EV47"/>
    <mergeCell ref="EW47:FD47"/>
    <mergeCell ref="FE47:FL47"/>
    <mergeCell ref="DQ47:DX47"/>
    <mergeCell ref="DY47:EF47"/>
    <mergeCell ref="BU47:CB47"/>
    <mergeCell ref="CC47:CJ47"/>
    <mergeCell ref="CK47:CR47"/>
    <mergeCell ref="CS47:CZ47"/>
    <mergeCell ref="Y47:AF47"/>
    <mergeCell ref="AG47:AN47"/>
    <mergeCell ref="AO47:AV47"/>
    <mergeCell ref="AW47:BD47"/>
    <mergeCell ref="DA47:DH47"/>
    <mergeCell ref="DI47:DP47"/>
    <mergeCell ref="IO79:IV79"/>
    <mergeCell ref="A80:H80"/>
    <mergeCell ref="HI79:HP79"/>
    <mergeCell ref="HQ79:HX79"/>
    <mergeCell ref="EW79:FD79"/>
    <mergeCell ref="FE79:FL79"/>
    <mergeCell ref="FM79:FT79"/>
    <mergeCell ref="FU79:GB79"/>
    <mergeCell ref="HY79:IF79"/>
    <mergeCell ref="IG79:IN79"/>
    <mergeCell ref="GC79:GJ79"/>
    <mergeCell ref="GK79:GR79"/>
    <mergeCell ref="GS79:GZ79"/>
    <mergeCell ref="HA79:HH79"/>
    <mergeCell ref="DQ79:DX79"/>
    <mergeCell ref="DY79:EF79"/>
    <mergeCell ref="EG79:EN79"/>
    <mergeCell ref="EO79:EV79"/>
    <mergeCell ref="CK79:CR79"/>
    <mergeCell ref="CS79:CZ79"/>
    <mergeCell ref="DA79:DH79"/>
    <mergeCell ref="DI79:DP79"/>
    <mergeCell ref="BE79:BL79"/>
    <mergeCell ref="BM79:BT79"/>
    <mergeCell ref="BU79:CB79"/>
    <mergeCell ref="CC79:CJ79"/>
    <mergeCell ref="HY78:IF78"/>
    <mergeCell ref="IG78:IN78"/>
    <mergeCell ref="HI78:HP78"/>
    <mergeCell ref="HQ78:HX78"/>
    <mergeCell ref="FM78:FT78"/>
    <mergeCell ref="FU78:GB78"/>
    <mergeCell ref="GC78:GJ78"/>
    <mergeCell ref="GK78:GR78"/>
    <mergeCell ref="IO78:IV78"/>
    <mergeCell ref="A79:H79"/>
    <mergeCell ref="I79:P79"/>
    <mergeCell ref="Q79:X79"/>
    <mergeCell ref="Y79:AF79"/>
    <mergeCell ref="AG79:AN79"/>
    <mergeCell ref="AO79:AV79"/>
    <mergeCell ref="AW79:BD79"/>
    <mergeCell ref="GS78:GZ78"/>
    <mergeCell ref="HA78:HH78"/>
    <mergeCell ref="EG78:EN78"/>
    <mergeCell ref="EO78:EV78"/>
    <mergeCell ref="EW78:FD78"/>
    <mergeCell ref="FE78:FL78"/>
    <mergeCell ref="DA78:DH78"/>
    <mergeCell ref="DI78:DP78"/>
    <mergeCell ref="DQ78:DX78"/>
    <mergeCell ref="DY78:EF78"/>
    <mergeCell ref="BU78:CB78"/>
    <mergeCell ref="CC78:CJ78"/>
    <mergeCell ref="CK78:CR78"/>
    <mergeCell ref="CS78:CZ78"/>
    <mergeCell ref="IO77:IV77"/>
    <mergeCell ref="A78:H78"/>
    <mergeCell ref="I78:P78"/>
    <mergeCell ref="Q78:X78"/>
    <mergeCell ref="Y78:AF78"/>
    <mergeCell ref="AG78:AN78"/>
    <mergeCell ref="AO78:AV78"/>
    <mergeCell ref="AW78:BD78"/>
    <mergeCell ref="BE78:BL78"/>
    <mergeCell ref="BM78:BT78"/>
    <mergeCell ref="HI77:HP77"/>
    <mergeCell ref="HQ77:HX77"/>
    <mergeCell ref="EW77:FD77"/>
    <mergeCell ref="FE77:FL77"/>
    <mergeCell ref="FM77:FT77"/>
    <mergeCell ref="FU77:GB77"/>
    <mergeCell ref="HY77:IF77"/>
    <mergeCell ref="IG77:IN77"/>
    <mergeCell ref="GC77:GJ77"/>
    <mergeCell ref="GK77:GR77"/>
    <mergeCell ref="GS77:GZ77"/>
    <mergeCell ref="HA77:HH77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HY76:IF76"/>
    <mergeCell ref="IG76:IN76"/>
    <mergeCell ref="HI76:HP76"/>
    <mergeCell ref="HQ76:HX76"/>
    <mergeCell ref="FM76:FT76"/>
    <mergeCell ref="FU76:GB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GC76:GJ76"/>
    <mergeCell ref="GK76:GR76"/>
    <mergeCell ref="EG76:EN76"/>
    <mergeCell ref="EO76:EV76"/>
    <mergeCell ref="EW76:FD76"/>
    <mergeCell ref="FE76:FL76"/>
    <mergeCell ref="DQ76:DX76"/>
    <mergeCell ref="DY76:EF76"/>
    <mergeCell ref="BU76:CB76"/>
    <mergeCell ref="CC76:CJ76"/>
    <mergeCell ref="CK76:CR76"/>
    <mergeCell ref="CS76:CZ76"/>
    <mergeCell ref="AO76:AV76"/>
    <mergeCell ref="AW76:BD76"/>
    <mergeCell ref="BE76:BL76"/>
    <mergeCell ref="BM76:BT76"/>
    <mergeCell ref="DA76:DH76"/>
    <mergeCell ref="DI76:DP76"/>
    <mergeCell ref="EW75:FD75"/>
    <mergeCell ref="FE75:FL75"/>
    <mergeCell ref="FM75:FT75"/>
    <mergeCell ref="FU75:GB75"/>
    <mergeCell ref="IO75:IV75"/>
    <mergeCell ref="A76:H76"/>
    <mergeCell ref="I76:P76"/>
    <mergeCell ref="Q76:X76"/>
    <mergeCell ref="Y76:AF76"/>
    <mergeCell ref="AG76:AN76"/>
    <mergeCell ref="HY75:IF75"/>
    <mergeCell ref="IG75:IN75"/>
    <mergeCell ref="GC75:GJ75"/>
    <mergeCell ref="GK75:GR75"/>
    <mergeCell ref="GS75:GZ75"/>
    <mergeCell ref="HA75:HH75"/>
    <mergeCell ref="HI75:HP75"/>
    <mergeCell ref="HQ75:HX75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GC74:GJ74"/>
    <mergeCell ref="GK74:GR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HY71:IF71"/>
    <mergeCell ref="IG71:IN71"/>
    <mergeCell ref="GC71:GJ71"/>
    <mergeCell ref="GK71:GR71"/>
    <mergeCell ref="GS71:GZ71"/>
    <mergeCell ref="HA71:HH71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GC70:GJ70"/>
    <mergeCell ref="GK70:GR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HY67:IF67"/>
    <mergeCell ref="IG67:IN67"/>
    <mergeCell ref="GC67:GJ67"/>
    <mergeCell ref="GK67:GR67"/>
    <mergeCell ref="GS67:GZ67"/>
    <mergeCell ref="HA67:HH67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GC66:GJ66"/>
    <mergeCell ref="GK66:GR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HY63:IF63"/>
    <mergeCell ref="IG63:IN63"/>
    <mergeCell ref="GC63:GJ63"/>
    <mergeCell ref="GK63:GR63"/>
    <mergeCell ref="GS63:GZ63"/>
    <mergeCell ref="HA63:HH63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GC62:GJ62"/>
    <mergeCell ref="GK62:GR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HY59:IF59"/>
    <mergeCell ref="IG59:IN59"/>
    <mergeCell ref="GC59:GJ59"/>
    <mergeCell ref="GK59:GR59"/>
    <mergeCell ref="GS59:GZ59"/>
    <mergeCell ref="HA59:HH59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GC58:GJ58"/>
    <mergeCell ref="GK58:GR58"/>
    <mergeCell ref="EG58:EN58"/>
    <mergeCell ref="EO58:EV58"/>
    <mergeCell ref="EW58:FD58"/>
    <mergeCell ref="FE58:FL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HY55:IF55"/>
    <mergeCell ref="IG55:IN55"/>
    <mergeCell ref="GC55:GJ55"/>
    <mergeCell ref="GK55:GR55"/>
    <mergeCell ref="GS55:GZ55"/>
    <mergeCell ref="HA55:HH55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HY51:IF51"/>
    <mergeCell ref="IG51:IN51"/>
    <mergeCell ref="GC51:GJ51"/>
    <mergeCell ref="GK51:GR51"/>
    <mergeCell ref="GS51:GZ51"/>
    <mergeCell ref="HA51:HH51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GC50:GJ50"/>
    <mergeCell ref="GK50:GR50"/>
    <mergeCell ref="EG50:EN50"/>
    <mergeCell ref="EO50:EV50"/>
    <mergeCell ref="EW50:FD50"/>
    <mergeCell ref="FE50:FL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AO50:AV50"/>
    <mergeCell ref="AW50:BD50"/>
    <mergeCell ref="BE50:BL50"/>
    <mergeCell ref="BM50:BT50"/>
    <mergeCell ref="I50:P50"/>
    <mergeCell ref="Q50:X50"/>
    <mergeCell ref="Y50:AF50"/>
    <mergeCell ref="AG50:AN50"/>
    <mergeCell ref="HQ49:HX49"/>
    <mergeCell ref="HY49:IF49"/>
    <mergeCell ref="IG49:IN49"/>
    <mergeCell ref="IO49:IV49"/>
    <mergeCell ref="GK49:GR49"/>
    <mergeCell ref="GS49:GZ49"/>
    <mergeCell ref="HA49:HH49"/>
    <mergeCell ref="HI49:HP49"/>
    <mergeCell ref="FE49:FL49"/>
    <mergeCell ref="FM49:FT49"/>
    <mergeCell ref="FU49:GB49"/>
    <mergeCell ref="GC49:GJ49"/>
    <mergeCell ref="DY49:EF49"/>
    <mergeCell ref="EG49:EN49"/>
    <mergeCell ref="EO49:EV49"/>
    <mergeCell ref="EW49:FD49"/>
    <mergeCell ref="CS49:CZ49"/>
    <mergeCell ref="DA49:DH49"/>
    <mergeCell ref="DI49:DP49"/>
    <mergeCell ref="DQ49:DX49"/>
    <mergeCell ref="BM49:BT49"/>
    <mergeCell ref="BU49:CB49"/>
    <mergeCell ref="CC49:CJ49"/>
    <mergeCell ref="CK49:CR49"/>
    <mergeCell ref="HY48:IF48"/>
    <mergeCell ref="IG48:IN48"/>
    <mergeCell ref="IO48:IV48"/>
    <mergeCell ref="I49:P49"/>
    <mergeCell ref="Q49:X49"/>
    <mergeCell ref="Y49:AF49"/>
    <mergeCell ref="AG49:AN49"/>
    <mergeCell ref="AO49:AV49"/>
    <mergeCell ref="AW49:BD49"/>
    <mergeCell ref="BE49:BL49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CK48:CR48"/>
    <mergeCell ref="CS48:CZ48"/>
    <mergeCell ref="AO48:AV48"/>
    <mergeCell ref="AW48:BD48"/>
    <mergeCell ref="BE48:BL48"/>
    <mergeCell ref="BM48:BT48"/>
    <mergeCell ref="Y48:AF48"/>
    <mergeCell ref="AG48:AN48"/>
    <mergeCell ref="I9:I10"/>
    <mergeCell ref="I13:I16"/>
    <mergeCell ref="BU48:CB48"/>
    <mergeCell ref="CC48:CJ48"/>
    <mergeCell ref="BE47:BL47"/>
    <mergeCell ref="BM47:BT47"/>
    <mergeCell ref="I47:P47"/>
    <mergeCell ref="Q47:X47"/>
    <mergeCell ref="I48:P48"/>
    <mergeCell ref="G20:H20"/>
    <mergeCell ref="A15:H15"/>
    <mergeCell ref="A16:H16"/>
    <mergeCell ref="A17:D17"/>
    <mergeCell ref="Q48:X48"/>
    <mergeCell ref="E20:F20"/>
    <mergeCell ref="E18:F18"/>
    <mergeCell ref="E21:F21"/>
    <mergeCell ref="G21:H21"/>
    <mergeCell ref="F5:H5"/>
    <mergeCell ref="G11:H11"/>
    <mergeCell ref="A13:H13"/>
    <mergeCell ref="A14:H14"/>
    <mergeCell ref="G18:H18"/>
    <mergeCell ref="E19:F19"/>
    <mergeCell ref="E11:F11"/>
    <mergeCell ref="E17:F17"/>
    <mergeCell ref="G17:H17"/>
    <mergeCell ref="G19:H19"/>
    <mergeCell ref="A22:F22"/>
    <mergeCell ref="G22:H22"/>
    <mergeCell ref="E12:H12"/>
    <mergeCell ref="F1:H1"/>
    <mergeCell ref="F2:H2"/>
    <mergeCell ref="F3:H3"/>
    <mergeCell ref="G10:H10"/>
    <mergeCell ref="E7:H7"/>
    <mergeCell ref="E8:H8"/>
    <mergeCell ref="E9:H9"/>
    <mergeCell ref="D6:E6"/>
    <mergeCell ref="F6:G6"/>
    <mergeCell ref="F4:H4"/>
    <mergeCell ref="A36:H36"/>
    <mergeCell ref="G26:H26"/>
    <mergeCell ref="B25:D25"/>
    <mergeCell ref="E26:F26"/>
    <mergeCell ref="A26:B26"/>
    <mergeCell ref="A33:D33"/>
    <mergeCell ref="D30:G30"/>
    <mergeCell ref="A42:H42"/>
    <mergeCell ref="A39:H39"/>
    <mergeCell ref="A37:H37"/>
    <mergeCell ref="A30:C30"/>
    <mergeCell ref="A34:H34"/>
    <mergeCell ref="A82:H82"/>
    <mergeCell ref="A43:H43"/>
    <mergeCell ref="A40:H40"/>
    <mergeCell ref="A83:H83"/>
    <mergeCell ref="A45:H45"/>
    <mergeCell ref="A47:H47"/>
    <mergeCell ref="A50:H50"/>
    <mergeCell ref="A49:H49"/>
    <mergeCell ref="A48:H48"/>
    <mergeCell ref="A81:H81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in="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76" t="s">
        <v>0</v>
      </c>
      <c r="B1" s="76"/>
    </row>
    <row r="2" spans="1:2" s="20" customFormat="1" ht="15" customHeight="1">
      <c r="A2" s="22" t="s">
        <v>1</v>
      </c>
      <c r="B2" s="22" t="s">
        <v>2</v>
      </c>
    </row>
    <row r="3" spans="1:2" s="20" customFormat="1" ht="15" customHeight="1">
      <c r="A3" s="22">
        <v>1</v>
      </c>
      <c r="B3" s="22">
        <v>2</v>
      </c>
    </row>
    <row r="4" spans="1:2" s="20" customFormat="1" ht="15" customHeight="1">
      <c r="A4" s="23" t="s">
        <v>3</v>
      </c>
      <c r="B4" s="21">
        <v>88197.8</v>
      </c>
    </row>
    <row r="5" spans="1:2" s="20" customFormat="1" ht="15" customHeight="1">
      <c r="A5" s="23" t="s">
        <v>4</v>
      </c>
      <c r="B5" s="21"/>
    </row>
    <row r="6" spans="1:2" s="20" customFormat="1" ht="15" customHeight="1">
      <c r="A6" s="23" t="s">
        <v>5</v>
      </c>
      <c r="B6" s="21">
        <v>15580.6</v>
      </c>
    </row>
    <row r="7" spans="1:2" s="20" customFormat="1" ht="15" customHeight="1">
      <c r="A7" s="23" t="s">
        <v>6</v>
      </c>
      <c r="B7" s="21"/>
    </row>
    <row r="8" spans="1:2" s="20" customFormat="1" ht="15" customHeight="1">
      <c r="A8" s="23" t="s">
        <v>7</v>
      </c>
      <c r="B8" s="21">
        <v>15580.6</v>
      </c>
    </row>
    <row r="9" spans="1:2" s="20" customFormat="1" ht="15" customHeight="1">
      <c r="A9" s="23" t="s">
        <v>8</v>
      </c>
      <c r="B9" s="21">
        <v>0</v>
      </c>
    </row>
    <row r="10" spans="1:2" s="20" customFormat="1" ht="15" customHeight="1">
      <c r="A10" s="23" t="s">
        <v>9</v>
      </c>
      <c r="B10" s="21">
        <v>0</v>
      </c>
    </row>
    <row r="11" spans="1:2" s="20" customFormat="1" ht="15" customHeight="1">
      <c r="A11" s="23" t="s">
        <v>10</v>
      </c>
      <c r="B11" s="21">
        <v>4983.7</v>
      </c>
    </row>
    <row r="12" spans="1:2" s="20" customFormat="1" ht="15" customHeight="1">
      <c r="A12" s="23" t="s">
        <v>11</v>
      </c>
      <c r="B12" s="21">
        <v>2744.2</v>
      </c>
    </row>
    <row r="13" spans="1:2" s="20" customFormat="1" ht="15" customHeight="1">
      <c r="A13" s="23" t="s">
        <v>6</v>
      </c>
      <c r="B13" s="21"/>
    </row>
    <row r="14" spans="1:2" s="20" customFormat="1" ht="15" customHeight="1">
      <c r="A14" s="23" t="s">
        <v>12</v>
      </c>
      <c r="B14" s="21">
        <v>1798.6</v>
      </c>
    </row>
    <row r="15" spans="1:2" s="20" customFormat="1" ht="15" customHeight="1">
      <c r="A15" s="23" t="s">
        <v>13</v>
      </c>
      <c r="B15" s="21">
        <v>258.3</v>
      </c>
    </row>
    <row r="16" spans="1:2" s="20" customFormat="1" ht="15" customHeight="1">
      <c r="A16" s="23" t="s">
        <v>14</v>
      </c>
      <c r="B16" s="21">
        <v>326.2</v>
      </c>
    </row>
    <row r="17" spans="1:2" s="20" customFormat="1" ht="15" customHeight="1">
      <c r="A17" s="23" t="s">
        <v>4</v>
      </c>
      <c r="B17" s="21"/>
    </row>
    <row r="18" spans="1:2" s="20" customFormat="1" ht="15" customHeight="1">
      <c r="A18" s="23" t="s">
        <v>107</v>
      </c>
      <c r="B18" s="21">
        <v>16.2</v>
      </c>
    </row>
    <row r="19" spans="1:2" s="20" customFormat="1" ht="15" customHeight="1">
      <c r="A19" s="23" t="s">
        <v>108</v>
      </c>
      <c r="B19" s="21">
        <v>0</v>
      </c>
    </row>
    <row r="20" spans="1:2" s="20" customFormat="1" ht="15" customHeight="1">
      <c r="A20" s="23" t="s">
        <v>15</v>
      </c>
      <c r="B20" s="21"/>
    </row>
    <row r="21" spans="1:2" s="20" customFormat="1" ht="15" customHeight="1">
      <c r="A21" s="23" t="s">
        <v>6</v>
      </c>
      <c r="B21" s="21">
        <v>0</v>
      </c>
    </row>
    <row r="22" spans="1:2" s="20" customFormat="1" ht="15" customHeight="1">
      <c r="A22" s="23" t="s">
        <v>16</v>
      </c>
      <c r="B22" s="21">
        <v>0</v>
      </c>
    </row>
    <row r="23" spans="1:2" s="20" customFormat="1" ht="15" customHeight="1">
      <c r="A23" s="23" t="s">
        <v>17</v>
      </c>
      <c r="B23" s="21">
        <v>0</v>
      </c>
    </row>
    <row r="24" spans="1:2" s="20" customFormat="1" ht="15" customHeight="1">
      <c r="A24" s="23" t="s">
        <v>18</v>
      </c>
      <c r="B24" s="21">
        <v>0</v>
      </c>
    </row>
    <row r="25" spans="1:2" s="20" customFormat="1" ht="15" customHeight="1">
      <c r="A25" s="23" t="s">
        <v>19</v>
      </c>
      <c r="B25" s="21">
        <v>0</v>
      </c>
    </row>
    <row r="26" spans="1:2" s="20" customFormat="1" ht="15" customHeight="1">
      <c r="A26" s="23" t="s">
        <v>20</v>
      </c>
      <c r="B26" s="21">
        <v>0</v>
      </c>
    </row>
    <row r="27" spans="1:3" s="20" customFormat="1" ht="15" customHeight="1">
      <c r="A27" s="23" t="s">
        <v>21</v>
      </c>
      <c r="B27" s="21">
        <v>0</v>
      </c>
      <c r="C27" s="24"/>
    </row>
    <row r="28" spans="1:3" s="20" customFormat="1" ht="15" customHeight="1">
      <c r="A28" s="23" t="s">
        <v>22</v>
      </c>
      <c r="B28" s="21">
        <v>0</v>
      </c>
      <c r="C28" s="24"/>
    </row>
    <row r="29" spans="1:3" s="20" customFormat="1" ht="15" customHeight="1">
      <c r="A29" s="23" t="s">
        <v>23</v>
      </c>
      <c r="B29" s="21">
        <v>0</v>
      </c>
      <c r="C29" s="24"/>
    </row>
    <row r="30" spans="1:3" s="20" customFormat="1" ht="15" customHeight="1">
      <c r="A30" s="23" t="s">
        <v>24</v>
      </c>
      <c r="B30" s="21">
        <v>0</v>
      </c>
      <c r="C30" s="24"/>
    </row>
    <row r="31" spans="1:3" s="20" customFormat="1" ht="15" customHeight="1">
      <c r="A31" s="23" t="s">
        <v>25</v>
      </c>
      <c r="B31" s="21">
        <v>0</v>
      </c>
      <c r="C31" s="24"/>
    </row>
    <row r="32" spans="1:3" s="20" customFormat="1" ht="15" customHeight="1">
      <c r="A32" s="23" t="s">
        <v>26</v>
      </c>
      <c r="B32" s="25"/>
      <c r="C32" s="24"/>
    </row>
    <row r="33" spans="1:3" s="20" customFormat="1" ht="15" customHeight="1">
      <c r="A33" s="23" t="s">
        <v>6</v>
      </c>
      <c r="B33" s="21"/>
      <c r="C33" s="24"/>
    </row>
    <row r="34" spans="1:3" s="20" customFormat="1" ht="15" customHeight="1">
      <c r="A34" s="23" t="s">
        <v>16</v>
      </c>
      <c r="B34" s="21">
        <v>0</v>
      </c>
      <c r="C34" s="24"/>
    </row>
    <row r="35" spans="1:3" s="20" customFormat="1" ht="15" customHeight="1">
      <c r="A35" s="23" t="s">
        <v>17</v>
      </c>
      <c r="B35" s="21">
        <v>0</v>
      </c>
      <c r="C35" s="24"/>
    </row>
    <row r="36" spans="1:3" s="20" customFormat="1" ht="15" customHeight="1">
      <c r="A36" s="23" t="s">
        <v>18</v>
      </c>
      <c r="B36" s="21">
        <v>0</v>
      </c>
      <c r="C36" s="24"/>
    </row>
    <row r="37" spans="1:3" s="20" customFormat="1" ht="15" customHeight="1">
      <c r="A37" s="23" t="s">
        <v>19</v>
      </c>
      <c r="B37" s="21">
        <v>0</v>
      </c>
      <c r="C37" s="24"/>
    </row>
    <row r="38" spans="1:3" s="20" customFormat="1" ht="15" customHeight="1">
      <c r="A38" s="23" t="s">
        <v>20</v>
      </c>
      <c r="B38" s="21">
        <v>0</v>
      </c>
      <c r="C38" s="24"/>
    </row>
    <row r="39" spans="1:3" s="20" customFormat="1" ht="15" customHeight="1">
      <c r="A39" s="23" t="s">
        <v>21</v>
      </c>
      <c r="B39" s="21">
        <v>0</v>
      </c>
      <c r="C39" s="24"/>
    </row>
    <row r="40" spans="1:3" s="20" customFormat="1" ht="15" customHeight="1">
      <c r="A40" s="23" t="s">
        <v>22</v>
      </c>
      <c r="B40" s="21">
        <v>0</v>
      </c>
      <c r="C40" s="24"/>
    </row>
    <row r="41" spans="1:3" s="20" customFormat="1" ht="15" customHeight="1">
      <c r="A41" s="23" t="s">
        <v>23</v>
      </c>
      <c r="B41" s="21">
        <v>0</v>
      </c>
      <c r="C41" s="24"/>
    </row>
    <row r="42" spans="1:3" s="20" customFormat="1" ht="15" customHeight="1">
      <c r="A42" s="23" t="s">
        <v>24</v>
      </c>
      <c r="B42" s="21">
        <v>0</v>
      </c>
      <c r="C42" s="24"/>
    </row>
    <row r="43" spans="1:3" s="20" customFormat="1" ht="15" customHeight="1">
      <c r="A43" s="23" t="s">
        <v>25</v>
      </c>
      <c r="B43" s="21">
        <v>0</v>
      </c>
      <c r="C43" s="24"/>
    </row>
    <row r="44" spans="1:3" s="20" customFormat="1" ht="15" customHeight="1">
      <c r="A44" s="23" t="s">
        <v>27</v>
      </c>
      <c r="B44" s="21">
        <v>457.4</v>
      </c>
      <c r="C44" s="24"/>
    </row>
    <row r="45" spans="1:3" s="20" customFormat="1" ht="15" customHeight="1">
      <c r="A45" s="23" t="s">
        <v>4</v>
      </c>
      <c r="B45" s="21"/>
      <c r="C45" s="26"/>
    </row>
    <row r="46" spans="1:3" s="20" customFormat="1" ht="15" customHeight="1">
      <c r="A46" s="23" t="s">
        <v>28</v>
      </c>
      <c r="B46" s="21">
        <v>0</v>
      </c>
      <c r="C46" s="26"/>
    </row>
    <row r="47" spans="1:3" s="20" customFormat="1" ht="15" customHeight="1">
      <c r="A47" s="23" t="s">
        <v>109</v>
      </c>
      <c r="B47" s="25" t="s">
        <v>174</v>
      </c>
      <c r="C47" s="24"/>
    </row>
    <row r="48" spans="1:3" s="20" customFormat="1" ht="15" customHeight="1">
      <c r="A48" s="23" t="s">
        <v>6</v>
      </c>
      <c r="B48" s="21"/>
      <c r="C48" s="24"/>
    </row>
    <row r="49" spans="1:3" s="20" customFormat="1" ht="15" customHeight="1">
      <c r="A49" s="23" t="s">
        <v>29</v>
      </c>
      <c r="B49" s="21">
        <v>0</v>
      </c>
      <c r="C49" s="24"/>
    </row>
    <row r="50" spans="1:3" s="20" customFormat="1" ht="15" customHeight="1">
      <c r="A50" s="23" t="s">
        <v>30</v>
      </c>
      <c r="B50" s="21">
        <v>0</v>
      </c>
      <c r="C50" s="24"/>
    </row>
    <row r="51" spans="1:3" s="20" customFormat="1" ht="15" customHeight="1">
      <c r="A51" s="23" t="s">
        <v>31</v>
      </c>
      <c r="B51" s="21">
        <v>0</v>
      </c>
      <c r="C51" s="24"/>
    </row>
    <row r="52" spans="1:3" s="20" customFormat="1" ht="15" customHeight="1">
      <c r="A52" s="23" t="s">
        <v>32</v>
      </c>
      <c r="B52" s="21">
        <v>0</v>
      </c>
      <c r="C52" s="24"/>
    </row>
    <row r="53" spans="1:3" s="20" customFormat="1" ht="15" customHeight="1">
      <c r="A53" s="23" t="s">
        <v>33</v>
      </c>
      <c r="B53" s="21">
        <v>2.5</v>
      </c>
      <c r="C53" s="24"/>
    </row>
    <row r="54" spans="1:3" s="20" customFormat="1" ht="15" customHeight="1">
      <c r="A54" s="23" t="s">
        <v>34</v>
      </c>
      <c r="B54" s="21">
        <v>0</v>
      </c>
      <c r="C54" s="27"/>
    </row>
    <row r="55" spans="1:3" s="20" customFormat="1" ht="15" customHeight="1">
      <c r="A55" s="23" t="s">
        <v>35</v>
      </c>
      <c r="B55" s="21">
        <v>0</v>
      </c>
      <c r="C55" s="24"/>
    </row>
    <row r="56" spans="1:3" s="20" customFormat="1" ht="15" customHeight="1">
      <c r="A56" s="23" t="s">
        <v>36</v>
      </c>
      <c r="B56" s="21">
        <v>0</v>
      </c>
      <c r="C56" s="24"/>
    </row>
    <row r="57" spans="1:3" s="20" customFormat="1" ht="15" customHeight="1">
      <c r="A57" s="23" t="s">
        <v>37</v>
      </c>
      <c r="B57" s="21">
        <v>0</v>
      </c>
      <c r="C57" s="24"/>
    </row>
    <row r="58" spans="1:3" s="20" customFormat="1" ht="15" customHeight="1">
      <c r="A58" s="23" t="s">
        <v>38</v>
      </c>
      <c r="B58" s="21">
        <v>0</v>
      </c>
      <c r="C58" s="24"/>
    </row>
    <row r="59" spans="1:3" s="20" customFormat="1" ht="15" customHeight="1">
      <c r="A59" s="23" t="s">
        <v>39</v>
      </c>
      <c r="B59" s="21">
        <v>0</v>
      </c>
      <c r="C59" s="24"/>
    </row>
    <row r="60" spans="1:3" s="20" customFormat="1" ht="15" customHeight="1">
      <c r="A60" s="23" t="s">
        <v>40</v>
      </c>
      <c r="B60" s="21">
        <v>0</v>
      </c>
      <c r="C60" s="24"/>
    </row>
    <row r="61" spans="1:3" s="20" customFormat="1" ht="15" customHeight="1">
      <c r="A61" s="23" t="s">
        <v>41</v>
      </c>
      <c r="B61" s="21">
        <v>0</v>
      </c>
      <c r="C61" s="24"/>
    </row>
    <row r="62" spans="1:3" s="20" customFormat="1" ht="24.75" customHeight="1">
      <c r="A62" s="23" t="s">
        <v>42</v>
      </c>
      <c r="B62" s="25" t="s">
        <v>175</v>
      </c>
      <c r="C62" s="24"/>
    </row>
    <row r="63" spans="1:3" s="20" customFormat="1" ht="15" customHeight="1">
      <c r="A63" s="23" t="s">
        <v>6</v>
      </c>
      <c r="B63" s="21"/>
      <c r="C63" s="24"/>
    </row>
    <row r="64" spans="1:3" s="20" customFormat="1" ht="15" customHeight="1">
      <c r="A64" s="23" t="s">
        <v>29</v>
      </c>
      <c r="B64" s="21">
        <v>0</v>
      </c>
      <c r="C64" s="24"/>
    </row>
    <row r="65" spans="1:3" s="20" customFormat="1" ht="15" customHeight="1">
      <c r="A65" s="23" t="s">
        <v>30</v>
      </c>
      <c r="B65" s="21">
        <v>0</v>
      </c>
      <c r="C65" s="24"/>
    </row>
    <row r="66" spans="1:3" s="20" customFormat="1" ht="15" customHeight="1">
      <c r="A66" s="28" t="s">
        <v>31</v>
      </c>
      <c r="B66" s="21">
        <v>0</v>
      </c>
      <c r="C66" s="24"/>
    </row>
    <row r="67" spans="1:3" s="20" customFormat="1" ht="15" customHeight="1">
      <c r="A67" s="28" t="s">
        <v>32</v>
      </c>
      <c r="B67" s="21">
        <v>0</v>
      </c>
      <c r="C67" s="24"/>
    </row>
    <row r="68" spans="1:3" s="20" customFormat="1" ht="15" customHeight="1">
      <c r="A68" s="28" t="s">
        <v>33</v>
      </c>
      <c r="B68" s="21">
        <v>0</v>
      </c>
      <c r="C68" s="24"/>
    </row>
    <row r="69" spans="1:3" s="20" customFormat="1" ht="15" customHeight="1">
      <c r="A69" s="28" t="s">
        <v>34</v>
      </c>
      <c r="B69" s="21">
        <v>0</v>
      </c>
      <c r="C69" s="24"/>
    </row>
    <row r="70" spans="1:3" s="20" customFormat="1" ht="15" customHeight="1">
      <c r="A70" s="28" t="s">
        <v>35</v>
      </c>
      <c r="B70" s="21">
        <v>0</v>
      </c>
      <c r="C70" s="24"/>
    </row>
    <row r="71" spans="1:3" s="20" customFormat="1" ht="15" customHeight="1">
      <c r="A71" s="28" t="s">
        <v>36</v>
      </c>
      <c r="B71" s="21">
        <v>0</v>
      </c>
      <c r="C71" s="24"/>
    </row>
    <row r="72" spans="1:3" s="20" customFormat="1" ht="15" customHeight="1">
      <c r="A72" s="28" t="s">
        <v>37</v>
      </c>
      <c r="B72" s="21">
        <v>0</v>
      </c>
      <c r="C72" s="24"/>
    </row>
    <row r="73" spans="1:3" s="20" customFormat="1" ht="15" customHeight="1">
      <c r="A73" s="28" t="s">
        <v>38</v>
      </c>
      <c r="B73" s="21">
        <v>0</v>
      </c>
      <c r="C73" s="24"/>
    </row>
    <row r="74" spans="1:3" s="20" customFormat="1" ht="15" customHeight="1">
      <c r="A74" s="28" t="s">
        <v>39</v>
      </c>
      <c r="B74" s="21">
        <v>0</v>
      </c>
      <c r="C74" s="24"/>
    </row>
    <row r="75" spans="1:3" s="20" customFormat="1" ht="15" customHeight="1">
      <c r="A75" s="28" t="s">
        <v>43</v>
      </c>
      <c r="B75" s="21">
        <v>0</v>
      </c>
      <c r="C75" s="24"/>
    </row>
    <row r="76" spans="1:3" s="20" customFormat="1" ht="15" customHeight="1">
      <c r="A76" s="28" t="s">
        <v>41</v>
      </c>
      <c r="B76" s="21">
        <v>375.1</v>
      </c>
      <c r="C76" s="2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9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"/>
  <sheetViews>
    <sheetView tabSelected="1" view="pageBreakPreview" zoomScale="125" zoomScaleSheetLayoutView="125" workbookViewId="0" topLeftCell="A70">
      <selection activeCell="D89" sqref="D89"/>
    </sheetView>
  </sheetViews>
  <sheetFormatPr defaultColWidth="9.140625" defaultRowHeight="15"/>
  <cols>
    <col min="1" max="1" width="30.140625" style="42" customWidth="1"/>
    <col min="2" max="2" width="6.7109375" style="39" customWidth="1"/>
    <col min="3" max="11" width="13.421875" style="39" customWidth="1"/>
  </cols>
  <sheetData>
    <row r="1" spans="1:11" ht="15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" customFormat="1" ht="12.75">
      <c r="A2" s="82" t="s">
        <v>1</v>
      </c>
      <c r="B2" s="80" t="s">
        <v>167</v>
      </c>
      <c r="C2" s="80" t="s">
        <v>45</v>
      </c>
      <c r="D2" s="80" t="s">
        <v>46</v>
      </c>
      <c r="E2" s="80"/>
      <c r="F2" s="80" t="s">
        <v>47</v>
      </c>
      <c r="G2" s="80" t="s">
        <v>46</v>
      </c>
      <c r="H2" s="80"/>
      <c r="I2" s="80" t="s">
        <v>48</v>
      </c>
      <c r="J2" s="80" t="s">
        <v>46</v>
      </c>
      <c r="K2" s="80"/>
    </row>
    <row r="3" spans="1:11" s="2" customFormat="1" ht="68.25" customHeight="1">
      <c r="A3" s="83"/>
      <c r="B3" s="80"/>
      <c r="C3" s="80"/>
      <c r="D3" s="80" t="s">
        <v>72</v>
      </c>
      <c r="E3" s="80" t="s">
        <v>73</v>
      </c>
      <c r="F3" s="80"/>
      <c r="G3" s="80" t="s">
        <v>72</v>
      </c>
      <c r="H3" s="80" t="s">
        <v>73</v>
      </c>
      <c r="I3" s="80"/>
      <c r="J3" s="80" t="s">
        <v>72</v>
      </c>
      <c r="K3" s="80" t="s">
        <v>73</v>
      </c>
    </row>
    <row r="4" spans="1:11" s="2" customFormat="1" ht="7.5" customHeight="1">
      <c r="A4" s="84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3" customFormat="1" ht="12">
      <c r="A5" s="41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</row>
    <row r="6" spans="1:11" s="2" customFormat="1" ht="22.5" customHeight="1">
      <c r="A6" s="29" t="s">
        <v>49</v>
      </c>
      <c r="B6" s="30">
        <v>100</v>
      </c>
      <c r="C6" s="31">
        <f>C8+C14+C17</f>
        <v>74357</v>
      </c>
      <c r="D6" s="31">
        <f aca="true" t="shared" si="0" ref="D6:K6">D8+D14+D17</f>
        <v>60703.76</v>
      </c>
      <c r="E6" s="31">
        <f t="shared" si="0"/>
        <v>13653.24</v>
      </c>
      <c r="F6" s="31">
        <f t="shared" si="0"/>
        <v>0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</row>
    <row r="7" spans="1:11" s="2" customFormat="1" ht="11.25" customHeight="1">
      <c r="A7" s="14" t="s">
        <v>6</v>
      </c>
      <c r="B7" s="15" t="s">
        <v>50</v>
      </c>
      <c r="C7" s="16"/>
      <c r="D7" s="16"/>
      <c r="E7" s="16"/>
      <c r="F7" s="16"/>
      <c r="G7" s="16"/>
      <c r="H7" s="16"/>
      <c r="I7" s="16"/>
      <c r="J7" s="16"/>
      <c r="K7" s="16"/>
    </row>
    <row r="8" spans="1:11" s="2" customFormat="1" ht="34.5" customHeight="1">
      <c r="A8" s="14" t="s">
        <v>110</v>
      </c>
      <c r="B8" s="15">
        <v>100</v>
      </c>
      <c r="C8" s="16">
        <f>C10+C11+C13</f>
        <v>13653.24</v>
      </c>
      <c r="D8" s="16">
        <f aca="true" t="shared" si="1" ref="D8:K8">D10+D11+D13</f>
        <v>0</v>
      </c>
      <c r="E8" s="16">
        <f t="shared" si="1"/>
        <v>13653.24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</row>
    <row r="9" spans="1:11" s="2" customFormat="1" ht="11.25" customHeight="1">
      <c r="A9" s="14" t="s">
        <v>6</v>
      </c>
      <c r="B9" s="15" t="s">
        <v>50</v>
      </c>
      <c r="C9" s="16"/>
      <c r="D9" s="16"/>
      <c r="E9" s="16"/>
      <c r="F9" s="16"/>
      <c r="G9" s="16"/>
      <c r="H9" s="16"/>
      <c r="I9" s="16"/>
      <c r="J9" s="16"/>
      <c r="K9" s="16"/>
    </row>
    <row r="10" spans="1:11" s="2" customFormat="1" ht="34.5" customHeight="1">
      <c r="A10" s="14" t="s">
        <v>159</v>
      </c>
      <c r="B10" s="15">
        <v>130</v>
      </c>
      <c r="C10" s="16">
        <f>D10+E10</f>
        <v>0</v>
      </c>
      <c r="D10" s="16"/>
      <c r="E10" s="16"/>
      <c r="F10" s="16">
        <f>G10+H10</f>
        <v>0</v>
      </c>
      <c r="G10" s="16"/>
      <c r="H10" s="16"/>
      <c r="I10" s="16">
        <f>J10+K10</f>
        <v>0</v>
      </c>
      <c r="J10" s="16"/>
      <c r="K10" s="16"/>
    </row>
    <row r="11" spans="1:11" s="2" customFormat="1" ht="34.5" customHeight="1">
      <c r="A11" s="14" t="s">
        <v>160</v>
      </c>
      <c r="B11" s="15">
        <v>130</v>
      </c>
      <c r="C11" s="16">
        <f>D11+E11</f>
        <v>13653.24</v>
      </c>
      <c r="D11" s="16"/>
      <c r="E11" s="16">
        <v>13653.24</v>
      </c>
      <c r="F11" s="16">
        <f>G11+H11</f>
        <v>0</v>
      </c>
      <c r="G11" s="16"/>
      <c r="H11" s="16"/>
      <c r="I11" s="16">
        <f>J11+K11</f>
        <v>0</v>
      </c>
      <c r="J11" s="16"/>
      <c r="K11" s="16"/>
    </row>
    <row r="12" spans="1:11" s="2" customFormat="1" ht="34.5" customHeight="1" hidden="1">
      <c r="A12" s="14" t="s">
        <v>52</v>
      </c>
      <c r="B12" s="15">
        <v>180</v>
      </c>
      <c r="C12" s="16">
        <f>D12+E12</f>
        <v>0</v>
      </c>
      <c r="D12" s="16"/>
      <c r="E12" s="16"/>
      <c r="F12" s="16">
        <f>G12+H12</f>
        <v>0</v>
      </c>
      <c r="G12" s="16"/>
      <c r="H12" s="16"/>
      <c r="I12" s="16">
        <f>J12+K12</f>
        <v>0</v>
      </c>
      <c r="J12" s="16"/>
      <c r="K12" s="16"/>
    </row>
    <row r="13" spans="1:11" s="2" customFormat="1" ht="35.25" customHeight="1">
      <c r="A13" s="14" t="s">
        <v>51</v>
      </c>
      <c r="B13" s="15">
        <v>180</v>
      </c>
      <c r="C13" s="16">
        <f>D13+E13</f>
        <v>0</v>
      </c>
      <c r="D13" s="16"/>
      <c r="E13" s="16"/>
      <c r="F13" s="16">
        <f>G13+H13</f>
        <v>0</v>
      </c>
      <c r="G13" s="16"/>
      <c r="H13" s="16"/>
      <c r="I13" s="16">
        <f>J13+K13</f>
        <v>0</v>
      </c>
      <c r="J13" s="16"/>
      <c r="K13" s="16"/>
    </row>
    <row r="14" spans="1:11" s="2" customFormat="1" ht="34.5" customHeight="1">
      <c r="A14" s="14" t="s">
        <v>111</v>
      </c>
      <c r="B14" s="47">
        <v>130</v>
      </c>
      <c r="C14" s="16">
        <f>C16</f>
        <v>60703.76</v>
      </c>
      <c r="D14" s="16">
        <f>D16</f>
        <v>60703.76</v>
      </c>
      <c r="E14" s="16">
        <f aca="true" t="shared" si="2" ref="E14:K14">E16</f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</row>
    <row r="15" spans="1:11" s="2" customFormat="1" ht="11.25" customHeight="1">
      <c r="A15" s="14" t="s">
        <v>6</v>
      </c>
      <c r="B15" s="47" t="s">
        <v>50</v>
      </c>
      <c r="C15" s="16"/>
      <c r="D15" s="16"/>
      <c r="E15" s="16"/>
      <c r="F15" s="16"/>
      <c r="G15" s="16"/>
      <c r="H15" s="16"/>
      <c r="I15" s="16"/>
      <c r="J15" s="16"/>
      <c r="K15" s="16"/>
    </row>
    <row r="16" spans="1:11" s="2" customFormat="1" ht="34.5" customHeight="1">
      <c r="A16" s="14" t="s">
        <v>53</v>
      </c>
      <c r="B16" s="47">
        <v>130</v>
      </c>
      <c r="C16" s="16">
        <f>D16+E16</f>
        <v>60703.76</v>
      </c>
      <c r="D16" s="16">
        <v>60703.76</v>
      </c>
      <c r="E16" s="16"/>
      <c r="F16" s="16">
        <f>G16+H16</f>
        <v>0</v>
      </c>
      <c r="G16" s="16"/>
      <c r="H16" s="16"/>
      <c r="I16" s="16">
        <f>J16+K16</f>
        <v>0</v>
      </c>
      <c r="J16" s="16"/>
      <c r="K16" s="16"/>
    </row>
    <row r="17" spans="1:11" s="2" customFormat="1" ht="26.25" customHeight="1">
      <c r="A17" s="14" t="s">
        <v>163</v>
      </c>
      <c r="B17" s="47">
        <v>510</v>
      </c>
      <c r="C17" s="16">
        <f>D17+E17</f>
        <v>0</v>
      </c>
      <c r="D17" s="16"/>
      <c r="E17" s="16"/>
      <c r="F17" s="16">
        <f>G17+H17</f>
        <v>0</v>
      </c>
      <c r="G17" s="16"/>
      <c r="H17" s="16"/>
      <c r="I17" s="16">
        <f>J17+K17</f>
        <v>0</v>
      </c>
      <c r="J17" s="16"/>
      <c r="K17" s="16"/>
    </row>
    <row r="18" spans="1:11" s="2" customFormat="1" ht="11.25" customHeight="1">
      <c r="A18" s="32" t="s">
        <v>54</v>
      </c>
      <c r="B18" s="33">
        <v>100</v>
      </c>
      <c r="C18" s="34">
        <f>C20+C35+C36+C37+C38+C41</f>
        <v>30259943.470000003</v>
      </c>
      <c r="D18" s="34">
        <f aca="true" t="shared" si="3" ref="D18:K18">D20+D35+D36+D37+D38</f>
        <v>23532033.470000003</v>
      </c>
      <c r="E18" s="34">
        <f t="shared" si="3"/>
        <v>6727910</v>
      </c>
      <c r="F18" s="34">
        <f t="shared" si="3"/>
        <v>32743499.65</v>
      </c>
      <c r="G18" s="34">
        <f t="shared" si="3"/>
        <v>25784016.65</v>
      </c>
      <c r="H18" s="34">
        <f t="shared" si="3"/>
        <v>6959483</v>
      </c>
      <c r="I18" s="34">
        <f t="shared" si="3"/>
        <v>34382634.7</v>
      </c>
      <c r="J18" s="34">
        <f t="shared" si="3"/>
        <v>27263134.7</v>
      </c>
      <c r="K18" s="34">
        <f t="shared" si="3"/>
        <v>7119500</v>
      </c>
    </row>
    <row r="19" spans="1:11" s="2" customFormat="1" ht="11.25" customHeight="1">
      <c r="A19" s="14" t="s">
        <v>6</v>
      </c>
      <c r="B19" s="15" t="s">
        <v>50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1:11" s="2" customFormat="1" ht="42">
      <c r="A20" s="29" t="s">
        <v>158</v>
      </c>
      <c r="B20" s="30">
        <v>100</v>
      </c>
      <c r="C20" s="31">
        <f>C22+C23+C29+C30+C31</f>
        <v>6727910</v>
      </c>
      <c r="D20" s="31">
        <f aca="true" t="shared" si="4" ref="D20:K20">D22+D23+D29+D30+D31</f>
        <v>0</v>
      </c>
      <c r="E20" s="31">
        <f t="shared" si="4"/>
        <v>6727910</v>
      </c>
      <c r="F20" s="31">
        <f t="shared" si="4"/>
        <v>6959483</v>
      </c>
      <c r="G20" s="31">
        <f t="shared" si="4"/>
        <v>0</v>
      </c>
      <c r="H20" s="31">
        <f t="shared" si="4"/>
        <v>6959483</v>
      </c>
      <c r="I20" s="31">
        <f t="shared" si="4"/>
        <v>7119500</v>
      </c>
      <c r="J20" s="31">
        <f t="shared" si="4"/>
        <v>0</v>
      </c>
      <c r="K20" s="31">
        <f t="shared" si="4"/>
        <v>7119500</v>
      </c>
    </row>
    <row r="21" spans="1:11" s="2" customFormat="1" ht="11.25" customHeight="1">
      <c r="A21" s="46" t="s">
        <v>6</v>
      </c>
      <c r="B21" s="47" t="s">
        <v>50</v>
      </c>
      <c r="C21" s="16"/>
      <c r="D21" s="16"/>
      <c r="E21" s="16"/>
      <c r="F21" s="16"/>
      <c r="G21" s="16"/>
      <c r="H21" s="16"/>
      <c r="I21" s="16"/>
      <c r="J21" s="16"/>
      <c r="K21" s="16"/>
    </row>
    <row r="22" spans="1:11" s="2" customFormat="1" ht="11.25" customHeight="1">
      <c r="A22" s="46" t="s">
        <v>166</v>
      </c>
      <c r="B22" s="47">
        <v>130</v>
      </c>
      <c r="C22" s="16">
        <f>D22+E22</f>
        <v>0</v>
      </c>
      <c r="D22" s="16"/>
      <c r="E22" s="16"/>
      <c r="F22" s="16">
        <f>G22+H22</f>
        <v>0</v>
      </c>
      <c r="G22" s="16"/>
      <c r="H22" s="16"/>
      <c r="I22" s="16">
        <f>J22+K22</f>
        <v>0</v>
      </c>
      <c r="J22" s="16"/>
      <c r="K22" s="16"/>
    </row>
    <row r="23" spans="1:11" s="2" customFormat="1" ht="18" customHeight="1">
      <c r="A23" s="46" t="s">
        <v>145</v>
      </c>
      <c r="B23" s="47">
        <v>130</v>
      </c>
      <c r="C23" s="16">
        <f>C25+C26+C27+C28</f>
        <v>6727910</v>
      </c>
      <c r="D23" s="16">
        <f>D25+D26+D27+D28</f>
        <v>0</v>
      </c>
      <c r="E23" s="16">
        <f>E25+E26+E27+E28</f>
        <v>6727910</v>
      </c>
      <c r="F23" s="16">
        <f aca="true" t="shared" si="5" ref="F23:K23">F25+F26+F27+F28</f>
        <v>6959483</v>
      </c>
      <c r="G23" s="16">
        <f t="shared" si="5"/>
        <v>0</v>
      </c>
      <c r="H23" s="16">
        <f t="shared" si="5"/>
        <v>6959483</v>
      </c>
      <c r="I23" s="16">
        <f t="shared" si="5"/>
        <v>7119500</v>
      </c>
      <c r="J23" s="16">
        <f t="shared" si="5"/>
        <v>0</v>
      </c>
      <c r="K23" s="16">
        <f t="shared" si="5"/>
        <v>7119500</v>
      </c>
    </row>
    <row r="24" spans="1:11" s="2" customFormat="1" ht="11.25" customHeight="1">
      <c r="A24" s="46" t="s">
        <v>6</v>
      </c>
      <c r="B24" s="47" t="s">
        <v>50</v>
      </c>
      <c r="C24" s="16"/>
      <c r="D24" s="16"/>
      <c r="E24" s="16"/>
      <c r="F24" s="16"/>
      <c r="G24" s="16"/>
      <c r="H24" s="16"/>
      <c r="I24" s="16"/>
      <c r="J24" s="16"/>
      <c r="K24" s="16"/>
    </row>
    <row r="25" spans="1:11" s="2" customFormat="1" ht="11.25" customHeight="1">
      <c r="A25" s="46" t="s">
        <v>55</v>
      </c>
      <c r="B25" s="47">
        <v>130</v>
      </c>
      <c r="C25" s="16">
        <f aca="true" t="shared" si="6" ref="C25:C30">D25+E25</f>
        <v>1476900</v>
      </c>
      <c r="D25" s="16"/>
      <c r="E25" s="16">
        <v>1476900</v>
      </c>
      <c r="F25" s="16">
        <f aca="true" t="shared" si="7" ref="F25:F30">G25+H25</f>
        <v>1501100</v>
      </c>
      <c r="G25" s="16"/>
      <c r="H25" s="16">
        <v>1501100</v>
      </c>
      <c r="I25" s="16">
        <f aca="true" t="shared" si="8" ref="I25:I30">J25+K25</f>
        <v>1549500</v>
      </c>
      <c r="J25" s="16"/>
      <c r="K25" s="16">
        <v>1549500</v>
      </c>
    </row>
    <row r="26" spans="1:11" s="2" customFormat="1" ht="13.5" customHeight="1">
      <c r="A26" s="46" t="s">
        <v>56</v>
      </c>
      <c r="B26" s="47">
        <v>130</v>
      </c>
      <c r="C26" s="16">
        <f t="shared" si="6"/>
        <v>5122210</v>
      </c>
      <c r="D26" s="16"/>
      <c r="E26" s="16">
        <v>5122210</v>
      </c>
      <c r="F26" s="16">
        <f t="shared" si="7"/>
        <v>5323383</v>
      </c>
      <c r="G26" s="16"/>
      <c r="H26" s="16">
        <v>5323383</v>
      </c>
      <c r="I26" s="16">
        <f t="shared" si="8"/>
        <v>5420000</v>
      </c>
      <c r="J26" s="16"/>
      <c r="K26" s="16">
        <v>5420000</v>
      </c>
    </row>
    <row r="27" spans="1:11" s="2" customFormat="1" ht="22.5" customHeight="1">
      <c r="A27" s="46" t="s">
        <v>57</v>
      </c>
      <c r="B27" s="47">
        <v>130</v>
      </c>
      <c r="C27" s="16">
        <f t="shared" si="6"/>
        <v>0</v>
      </c>
      <c r="D27" s="16"/>
      <c r="E27" s="16"/>
      <c r="F27" s="16">
        <f t="shared" si="7"/>
        <v>0</v>
      </c>
      <c r="G27" s="16"/>
      <c r="H27" s="16"/>
      <c r="I27" s="16">
        <f t="shared" si="8"/>
        <v>0</v>
      </c>
      <c r="J27" s="16"/>
      <c r="K27" s="16"/>
    </row>
    <row r="28" spans="1:11" s="2" customFormat="1" ht="11.25" customHeight="1">
      <c r="A28" s="46" t="s">
        <v>58</v>
      </c>
      <c r="B28" s="47">
        <v>130</v>
      </c>
      <c r="C28" s="16">
        <f t="shared" si="6"/>
        <v>128800</v>
      </c>
      <c r="D28" s="16"/>
      <c r="E28" s="16">
        <v>128800</v>
      </c>
      <c r="F28" s="16">
        <f t="shared" si="7"/>
        <v>135000</v>
      </c>
      <c r="G28" s="16"/>
      <c r="H28" s="16">
        <v>135000</v>
      </c>
      <c r="I28" s="16">
        <f t="shared" si="8"/>
        <v>150000</v>
      </c>
      <c r="J28" s="16"/>
      <c r="K28" s="16">
        <v>150000</v>
      </c>
    </row>
    <row r="29" spans="1:11" s="2" customFormat="1" ht="22.5" customHeight="1">
      <c r="A29" s="46" t="s">
        <v>146</v>
      </c>
      <c r="B29" s="47">
        <v>140</v>
      </c>
      <c r="C29" s="16">
        <f t="shared" si="6"/>
        <v>0</v>
      </c>
      <c r="D29" s="16"/>
      <c r="E29" s="16"/>
      <c r="F29" s="16">
        <f t="shared" si="7"/>
        <v>0</v>
      </c>
      <c r="G29" s="16"/>
      <c r="H29" s="16"/>
      <c r="I29" s="16">
        <f t="shared" si="8"/>
        <v>0</v>
      </c>
      <c r="J29" s="16"/>
      <c r="K29" s="16"/>
    </row>
    <row r="30" spans="1:11" s="2" customFormat="1" ht="11.25" customHeight="1">
      <c r="A30" s="46" t="s">
        <v>147</v>
      </c>
      <c r="B30" s="47">
        <v>170</v>
      </c>
      <c r="C30" s="16">
        <f t="shared" si="6"/>
        <v>0</v>
      </c>
      <c r="D30" s="16"/>
      <c r="E30" s="16"/>
      <c r="F30" s="16">
        <f t="shared" si="7"/>
        <v>0</v>
      </c>
      <c r="G30" s="16"/>
      <c r="H30" s="16"/>
      <c r="I30" s="16">
        <f t="shared" si="8"/>
        <v>0</v>
      </c>
      <c r="J30" s="16"/>
      <c r="K30" s="16"/>
    </row>
    <row r="31" spans="1:11" s="2" customFormat="1" ht="11.25" customHeight="1">
      <c r="A31" s="46" t="s">
        <v>148</v>
      </c>
      <c r="B31" s="47">
        <v>180</v>
      </c>
      <c r="C31" s="16">
        <f>C33+C34</f>
        <v>0</v>
      </c>
      <c r="D31" s="16">
        <f>D33+D34</f>
        <v>0</v>
      </c>
      <c r="E31" s="16">
        <f>E33+E34</f>
        <v>0</v>
      </c>
      <c r="F31" s="16">
        <f aca="true" t="shared" si="9" ref="F31:K31">F33+F34</f>
        <v>0</v>
      </c>
      <c r="G31" s="16">
        <f>G33+G34</f>
        <v>0</v>
      </c>
      <c r="H31" s="16">
        <f t="shared" si="9"/>
        <v>0</v>
      </c>
      <c r="I31" s="16">
        <f t="shared" si="9"/>
        <v>0</v>
      </c>
      <c r="J31" s="16">
        <f>J33+J34</f>
        <v>0</v>
      </c>
      <c r="K31" s="16">
        <f t="shared" si="9"/>
        <v>0</v>
      </c>
    </row>
    <row r="32" spans="1:11" s="2" customFormat="1" ht="11.25" customHeight="1">
      <c r="A32" s="46" t="s">
        <v>6</v>
      </c>
      <c r="B32" s="47" t="s">
        <v>50</v>
      </c>
      <c r="C32" s="16"/>
      <c r="D32" s="16"/>
      <c r="E32" s="16"/>
      <c r="F32" s="16"/>
      <c r="G32" s="16"/>
      <c r="H32" s="16"/>
      <c r="I32" s="16"/>
      <c r="J32" s="16"/>
      <c r="K32" s="16"/>
    </row>
    <row r="33" spans="1:11" s="2" customFormat="1" ht="11.25" customHeight="1">
      <c r="A33" s="46" t="s">
        <v>59</v>
      </c>
      <c r="B33" s="47">
        <v>180</v>
      </c>
      <c r="C33" s="16">
        <f aca="true" t="shared" si="10" ref="C33:C38">D33+E33</f>
        <v>0</v>
      </c>
      <c r="D33" s="16"/>
      <c r="E33" s="16"/>
      <c r="F33" s="16">
        <f aca="true" t="shared" si="11" ref="F33:F38">G33+H33</f>
        <v>0</v>
      </c>
      <c r="G33" s="16"/>
      <c r="H33" s="16"/>
      <c r="I33" s="16">
        <f aca="true" t="shared" si="12" ref="I33:I38">J33+K33</f>
        <v>0</v>
      </c>
      <c r="J33" s="16"/>
      <c r="K33" s="16"/>
    </row>
    <row r="34" spans="1:11" s="2" customFormat="1" ht="11.25" customHeight="1">
      <c r="A34" s="46" t="s">
        <v>60</v>
      </c>
      <c r="B34" s="47">
        <v>180</v>
      </c>
      <c r="C34" s="16">
        <f t="shared" si="10"/>
        <v>0</v>
      </c>
      <c r="D34" s="16"/>
      <c r="E34" s="16"/>
      <c r="F34" s="16">
        <f t="shared" si="11"/>
        <v>0</v>
      </c>
      <c r="G34" s="16"/>
      <c r="H34" s="16"/>
      <c r="I34" s="16">
        <f t="shared" si="12"/>
        <v>0</v>
      </c>
      <c r="J34" s="16"/>
      <c r="K34" s="16"/>
    </row>
    <row r="35" spans="1:11" s="2" customFormat="1" ht="34.5" customHeight="1">
      <c r="A35" s="29" t="s">
        <v>153</v>
      </c>
      <c r="B35" s="30">
        <v>130</v>
      </c>
      <c r="C35" s="31">
        <f t="shared" si="10"/>
        <v>22644434.03</v>
      </c>
      <c r="D35" s="31">
        <v>22644434.03</v>
      </c>
      <c r="E35" s="31"/>
      <c r="F35" s="31">
        <f t="shared" si="11"/>
        <v>25784016.65</v>
      </c>
      <c r="G35" s="31">
        <v>25784016.65</v>
      </c>
      <c r="H35" s="31"/>
      <c r="I35" s="31">
        <f t="shared" si="12"/>
        <v>27263134.7</v>
      </c>
      <c r="J35" s="31">
        <v>27263134.7</v>
      </c>
      <c r="K35" s="31"/>
    </row>
    <row r="36" spans="1:11" s="2" customFormat="1" ht="33.75" customHeight="1">
      <c r="A36" s="43" t="s">
        <v>154</v>
      </c>
      <c r="B36" s="30">
        <v>180</v>
      </c>
      <c r="C36" s="31">
        <f t="shared" si="10"/>
        <v>887599.44</v>
      </c>
      <c r="D36" s="31">
        <v>887599.44</v>
      </c>
      <c r="E36" s="31"/>
      <c r="F36" s="31">
        <f t="shared" si="11"/>
        <v>0</v>
      </c>
      <c r="G36" s="31"/>
      <c r="H36" s="31"/>
      <c r="I36" s="31">
        <f t="shared" si="12"/>
        <v>0</v>
      </c>
      <c r="J36" s="31"/>
      <c r="K36" s="31"/>
    </row>
    <row r="37" spans="1:11" s="2" customFormat="1" ht="33" customHeight="1">
      <c r="A37" s="43" t="s">
        <v>155</v>
      </c>
      <c r="B37" s="30">
        <v>100</v>
      </c>
      <c r="C37" s="31">
        <f t="shared" si="10"/>
        <v>0</v>
      </c>
      <c r="D37" s="31"/>
      <c r="E37" s="31"/>
      <c r="F37" s="31">
        <f t="shared" si="11"/>
        <v>0</v>
      </c>
      <c r="G37" s="31"/>
      <c r="H37" s="31"/>
      <c r="I37" s="31">
        <f t="shared" si="12"/>
        <v>0</v>
      </c>
      <c r="J37" s="31"/>
      <c r="K37" s="31"/>
    </row>
    <row r="38" spans="1:11" s="2" customFormat="1" ht="21" customHeight="1">
      <c r="A38" s="43" t="s">
        <v>156</v>
      </c>
      <c r="B38" s="44" t="s">
        <v>84</v>
      </c>
      <c r="C38" s="31">
        <f t="shared" si="10"/>
        <v>0</v>
      </c>
      <c r="D38" s="31"/>
      <c r="E38" s="31"/>
      <c r="F38" s="31">
        <f t="shared" si="11"/>
        <v>0</v>
      </c>
      <c r="G38" s="31"/>
      <c r="H38" s="31"/>
      <c r="I38" s="31">
        <f t="shared" si="12"/>
        <v>0</v>
      </c>
      <c r="J38" s="31"/>
      <c r="K38" s="31"/>
    </row>
    <row r="39" spans="1:11" s="2" customFormat="1" ht="11.25" customHeight="1">
      <c r="A39" s="14" t="s">
        <v>61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</row>
    <row r="40" spans="1:11" s="2" customFormat="1" ht="34.5" customHeight="1">
      <c r="A40" s="14" t="s">
        <v>62</v>
      </c>
      <c r="B40" s="25" t="s">
        <v>84</v>
      </c>
      <c r="C40" s="16"/>
      <c r="D40" s="16"/>
      <c r="E40" s="16"/>
      <c r="F40" s="35"/>
      <c r="G40" s="36"/>
      <c r="H40" s="36"/>
      <c r="I40" s="35"/>
      <c r="J40" s="16"/>
      <c r="K40" s="16"/>
    </row>
    <row r="41" spans="1:11" s="2" customFormat="1" ht="25.5" customHeight="1">
      <c r="A41" s="14" t="s">
        <v>164</v>
      </c>
      <c r="B41" s="47">
        <v>510</v>
      </c>
      <c r="C41" s="16">
        <f>D41+E41</f>
        <v>0</v>
      </c>
      <c r="D41" s="16"/>
      <c r="E41" s="16"/>
      <c r="F41" s="35">
        <f>G41+H41</f>
        <v>0</v>
      </c>
      <c r="G41" s="36"/>
      <c r="H41" s="36"/>
      <c r="I41" s="35">
        <f>J41+K41</f>
        <v>0</v>
      </c>
      <c r="J41" s="16"/>
      <c r="K41" s="16"/>
    </row>
    <row r="42" spans="1:11" s="2" customFormat="1" ht="11.25" customHeight="1">
      <c r="A42" s="32" t="s">
        <v>63</v>
      </c>
      <c r="B42" s="37" t="s">
        <v>84</v>
      </c>
      <c r="C42" s="34">
        <f>C44+C81+C118+C155+C174+C197</f>
        <v>30334300.470000003</v>
      </c>
      <c r="D42" s="34">
        <f aca="true" t="shared" si="13" ref="D42:K42">D44+D81+D118+D155+D174+D197</f>
        <v>23592737.23</v>
      </c>
      <c r="E42" s="34">
        <f t="shared" si="13"/>
        <v>6741563.24</v>
      </c>
      <c r="F42" s="34">
        <f t="shared" si="13"/>
        <v>32743499.65</v>
      </c>
      <c r="G42" s="34">
        <f t="shared" si="13"/>
        <v>25784016.65</v>
      </c>
      <c r="H42" s="34">
        <f t="shared" si="13"/>
        <v>6959483</v>
      </c>
      <c r="I42" s="34">
        <f t="shared" si="13"/>
        <v>34382634.7</v>
      </c>
      <c r="J42" s="34">
        <f t="shared" si="13"/>
        <v>27263134.7</v>
      </c>
      <c r="K42" s="34">
        <f t="shared" si="13"/>
        <v>7119500</v>
      </c>
    </row>
    <row r="43" spans="1:11" s="2" customFormat="1" ht="11.25" customHeight="1">
      <c r="A43" s="14" t="s">
        <v>6</v>
      </c>
      <c r="B43" s="15" t="s">
        <v>50</v>
      </c>
      <c r="C43" s="16"/>
      <c r="D43" s="16"/>
      <c r="E43" s="16"/>
      <c r="F43" s="16"/>
      <c r="G43" s="16"/>
      <c r="H43" s="16"/>
      <c r="I43" s="16"/>
      <c r="J43" s="16"/>
      <c r="K43" s="16"/>
    </row>
    <row r="44" spans="1:11" s="2" customFormat="1" ht="34.5" customHeight="1">
      <c r="A44" s="29" t="s">
        <v>157</v>
      </c>
      <c r="B44" s="38" t="s">
        <v>84</v>
      </c>
      <c r="C44" s="31">
        <f>C46+C52+C69+C73</f>
        <v>6741563.24</v>
      </c>
      <c r="D44" s="31">
        <f>D46+D52+D69+D73</f>
        <v>0</v>
      </c>
      <c r="E44" s="31">
        <f aca="true" t="shared" si="14" ref="E44:K44">E46+E52+E69+E73</f>
        <v>6741563.24</v>
      </c>
      <c r="F44" s="31">
        <f t="shared" si="14"/>
        <v>6959483</v>
      </c>
      <c r="G44" s="31">
        <f t="shared" si="14"/>
        <v>0</v>
      </c>
      <c r="H44" s="31">
        <f t="shared" si="14"/>
        <v>6959483</v>
      </c>
      <c r="I44" s="31">
        <f t="shared" si="14"/>
        <v>7119500</v>
      </c>
      <c r="J44" s="31">
        <f t="shared" si="14"/>
        <v>0</v>
      </c>
      <c r="K44" s="31">
        <f t="shared" si="14"/>
        <v>7119500</v>
      </c>
    </row>
    <row r="45" spans="1:11" s="2" customFormat="1" ht="11.25" customHeight="1">
      <c r="A45" s="14" t="s">
        <v>6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</row>
    <row r="46" spans="1:11" s="2" customFormat="1" ht="13.5" customHeight="1">
      <c r="A46" s="45" t="s">
        <v>149</v>
      </c>
      <c r="B46" s="15">
        <v>110</v>
      </c>
      <c r="C46" s="16">
        <f>C48+C49+C50+C51</f>
        <v>821000</v>
      </c>
      <c r="D46" s="16">
        <f aca="true" t="shared" si="15" ref="D46:K46">D48+D49+D50+D51</f>
        <v>0</v>
      </c>
      <c r="E46" s="16">
        <f t="shared" si="15"/>
        <v>821000</v>
      </c>
      <c r="F46" s="16">
        <f t="shared" si="15"/>
        <v>830000</v>
      </c>
      <c r="G46" s="16">
        <f t="shared" si="15"/>
        <v>0</v>
      </c>
      <c r="H46" s="16">
        <f t="shared" si="15"/>
        <v>830000</v>
      </c>
      <c r="I46" s="16">
        <f t="shared" si="15"/>
        <v>850000</v>
      </c>
      <c r="J46" s="16">
        <f t="shared" si="15"/>
        <v>0</v>
      </c>
      <c r="K46" s="16">
        <f t="shared" si="15"/>
        <v>850000</v>
      </c>
    </row>
    <row r="47" spans="1:11" s="2" customFormat="1" ht="11.25" customHeight="1">
      <c r="A47" s="14" t="s">
        <v>6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</row>
    <row r="48" spans="1:11" s="2" customFormat="1" ht="24.75" customHeight="1">
      <c r="A48" s="14" t="s">
        <v>117</v>
      </c>
      <c r="B48" s="15">
        <v>111</v>
      </c>
      <c r="C48" s="16">
        <f>D48+E48</f>
        <v>630600</v>
      </c>
      <c r="D48" s="16"/>
      <c r="E48" s="16">
        <v>630600</v>
      </c>
      <c r="F48" s="16">
        <f>G48+H48</f>
        <v>637480</v>
      </c>
      <c r="G48" s="16"/>
      <c r="H48" s="16">
        <v>637480</v>
      </c>
      <c r="I48" s="16">
        <f>J48+K48</f>
        <v>652842</v>
      </c>
      <c r="J48" s="16"/>
      <c r="K48" s="16">
        <v>652842</v>
      </c>
    </row>
    <row r="49" spans="1:11" s="2" customFormat="1" ht="33.75" customHeight="1">
      <c r="A49" s="14" t="s">
        <v>150</v>
      </c>
      <c r="B49" s="15">
        <v>112</v>
      </c>
      <c r="C49" s="16">
        <f>D49+E49</f>
        <v>0</v>
      </c>
      <c r="D49" s="16"/>
      <c r="E49" s="16"/>
      <c r="F49" s="16">
        <f>G49+H49</f>
        <v>0</v>
      </c>
      <c r="G49" s="16"/>
      <c r="H49" s="16"/>
      <c r="I49" s="16">
        <f>J49+K49</f>
        <v>0</v>
      </c>
      <c r="J49" s="16"/>
      <c r="K49" s="16"/>
    </row>
    <row r="50" spans="1:11" s="2" customFormat="1" ht="35.25" customHeight="1">
      <c r="A50" s="14" t="s">
        <v>151</v>
      </c>
      <c r="B50" s="15">
        <v>119</v>
      </c>
      <c r="C50" s="16">
        <f>D50+E50</f>
        <v>0</v>
      </c>
      <c r="D50" s="16"/>
      <c r="E50" s="16"/>
      <c r="F50" s="16">
        <f>G50+H50</f>
        <v>0</v>
      </c>
      <c r="G50" s="16"/>
      <c r="H50" s="16"/>
      <c r="I50" s="16">
        <f>J50+K50</f>
        <v>0</v>
      </c>
      <c r="J50" s="16"/>
      <c r="K50" s="16"/>
    </row>
    <row r="51" spans="1:11" s="2" customFormat="1" ht="35.25" customHeight="1">
      <c r="A51" s="14" t="s">
        <v>120</v>
      </c>
      <c r="B51" s="15">
        <v>119</v>
      </c>
      <c r="C51" s="16">
        <f>D51+E51</f>
        <v>190400</v>
      </c>
      <c r="D51" s="16"/>
      <c r="E51" s="16">
        <v>190400</v>
      </c>
      <c r="F51" s="16">
        <f>G51+H51</f>
        <v>192520</v>
      </c>
      <c r="G51" s="16"/>
      <c r="H51" s="16">
        <v>192520</v>
      </c>
      <c r="I51" s="16">
        <f>J51+K51</f>
        <v>197158</v>
      </c>
      <c r="J51" s="16"/>
      <c r="K51" s="16">
        <v>197158</v>
      </c>
    </row>
    <row r="52" spans="1:11" s="2" customFormat="1" ht="51.75" customHeight="1">
      <c r="A52" s="45" t="s">
        <v>152</v>
      </c>
      <c r="B52" s="15">
        <v>240</v>
      </c>
      <c r="C52" s="16">
        <f>C54+C55+C56+C62+C63+C64+C65+C66+C67+C68</f>
        <v>5920563.24</v>
      </c>
      <c r="D52" s="16">
        <f>D54+D55+D56+D62+D63+D64+D65+D66+D67+D68</f>
        <v>0</v>
      </c>
      <c r="E52" s="16">
        <f aca="true" t="shared" si="16" ref="E52:K52">E54+E55+E56+E62+E63+E64+E65+E66+E67+E68</f>
        <v>5920563.24</v>
      </c>
      <c r="F52" s="16">
        <f t="shared" si="16"/>
        <v>6129483</v>
      </c>
      <c r="G52" s="16">
        <f t="shared" si="16"/>
        <v>0</v>
      </c>
      <c r="H52" s="16">
        <f t="shared" si="16"/>
        <v>6129483</v>
      </c>
      <c r="I52" s="16">
        <f t="shared" si="16"/>
        <v>6269500</v>
      </c>
      <c r="J52" s="16">
        <f t="shared" si="16"/>
        <v>0</v>
      </c>
      <c r="K52" s="16">
        <f t="shared" si="16"/>
        <v>6269500</v>
      </c>
    </row>
    <row r="53" spans="1:11" s="2" customFormat="1" ht="11.25" customHeight="1">
      <c r="A53" s="14" t="s">
        <v>4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</row>
    <row r="54" spans="1:11" s="2" customFormat="1" ht="21" customHeight="1">
      <c r="A54" s="14" t="s">
        <v>121</v>
      </c>
      <c r="B54" s="15">
        <v>244</v>
      </c>
      <c r="C54" s="16">
        <f>D54+E54</f>
        <v>0</v>
      </c>
      <c r="D54" s="16"/>
      <c r="E54" s="16"/>
      <c r="F54" s="16">
        <f>G54+H54</f>
        <v>0</v>
      </c>
      <c r="G54" s="16"/>
      <c r="H54" s="16"/>
      <c r="I54" s="16">
        <f>J54+K54</f>
        <v>0</v>
      </c>
      <c r="J54" s="16"/>
      <c r="K54" s="16"/>
    </row>
    <row r="55" spans="1:11" s="2" customFormat="1" ht="21.75" customHeight="1">
      <c r="A55" s="14" t="s">
        <v>122</v>
      </c>
      <c r="B55" s="15">
        <v>244</v>
      </c>
      <c r="C55" s="16">
        <f>D55+E55</f>
        <v>0</v>
      </c>
      <c r="D55" s="16"/>
      <c r="E55" s="16"/>
      <c r="F55" s="16">
        <f>G55+H55</f>
        <v>0</v>
      </c>
      <c r="G55" s="16"/>
      <c r="H55" s="16"/>
      <c r="I55" s="16">
        <f>J55+K55</f>
        <v>0</v>
      </c>
      <c r="J55" s="16"/>
      <c r="K55" s="16"/>
    </row>
    <row r="56" spans="1:11" s="2" customFormat="1" ht="30.75" customHeight="1">
      <c r="A56" s="14" t="s">
        <v>123</v>
      </c>
      <c r="B56" s="15">
        <v>244</v>
      </c>
      <c r="C56" s="16">
        <f>C58+C59+C60+C61</f>
        <v>164500</v>
      </c>
      <c r="D56" s="16">
        <f>D58+D59+D60+D61</f>
        <v>0</v>
      </c>
      <c r="E56" s="16">
        <f aca="true" t="shared" si="17" ref="E56:K56">E58+E59+E60+E61</f>
        <v>164500</v>
      </c>
      <c r="F56" s="16">
        <f t="shared" si="17"/>
        <v>165500</v>
      </c>
      <c r="G56" s="16">
        <f t="shared" si="17"/>
        <v>0</v>
      </c>
      <c r="H56" s="16">
        <f t="shared" si="17"/>
        <v>165500</v>
      </c>
      <c r="I56" s="16">
        <f t="shared" si="17"/>
        <v>167500</v>
      </c>
      <c r="J56" s="16">
        <f t="shared" si="17"/>
        <v>0</v>
      </c>
      <c r="K56" s="16">
        <f t="shared" si="17"/>
        <v>167500</v>
      </c>
    </row>
    <row r="57" spans="1:11" s="2" customFormat="1" ht="11.25" customHeight="1">
      <c r="A57" s="14" t="s">
        <v>6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</row>
    <row r="58" spans="1:11" s="2" customFormat="1" ht="11.25" customHeight="1">
      <c r="A58" s="14" t="s">
        <v>64</v>
      </c>
      <c r="B58" s="15"/>
      <c r="C58" s="16">
        <f aca="true" t="shared" si="18" ref="C58:C68">D58+E58</f>
        <v>95100</v>
      </c>
      <c r="D58" s="16"/>
      <c r="E58" s="16">
        <v>95100</v>
      </c>
      <c r="F58" s="16">
        <f aca="true" t="shared" si="19" ref="F58:F68">G58+H58</f>
        <v>95500</v>
      </c>
      <c r="G58" s="16"/>
      <c r="H58" s="16">
        <v>95500</v>
      </c>
      <c r="I58" s="16">
        <f aca="true" t="shared" si="20" ref="I58:I68">J58+K58</f>
        <v>96000</v>
      </c>
      <c r="J58" s="16"/>
      <c r="K58" s="16">
        <v>96000</v>
      </c>
    </row>
    <row r="59" spans="1:11" s="2" customFormat="1" ht="11.25" customHeight="1">
      <c r="A59" s="14" t="s">
        <v>65</v>
      </c>
      <c r="B59" s="15"/>
      <c r="C59" s="16">
        <f t="shared" si="18"/>
        <v>0</v>
      </c>
      <c r="D59" s="16"/>
      <c r="E59" s="16"/>
      <c r="F59" s="16">
        <f t="shared" si="19"/>
        <v>0</v>
      </c>
      <c r="G59" s="16"/>
      <c r="H59" s="16"/>
      <c r="I59" s="16">
        <f t="shared" si="20"/>
        <v>0</v>
      </c>
      <c r="J59" s="16"/>
      <c r="K59" s="16"/>
    </row>
    <row r="60" spans="1:11" s="2" customFormat="1" ht="11.25" customHeight="1">
      <c r="A60" s="14" t="s">
        <v>66</v>
      </c>
      <c r="B60" s="15"/>
      <c r="C60" s="16">
        <f t="shared" si="18"/>
        <v>32800</v>
      </c>
      <c r="D60" s="16"/>
      <c r="E60" s="16">
        <v>32800</v>
      </c>
      <c r="F60" s="16">
        <f t="shared" si="19"/>
        <v>33000</v>
      </c>
      <c r="G60" s="16"/>
      <c r="H60" s="16">
        <v>33000</v>
      </c>
      <c r="I60" s="16">
        <f t="shared" si="20"/>
        <v>34000</v>
      </c>
      <c r="J60" s="16"/>
      <c r="K60" s="16">
        <v>34000</v>
      </c>
    </row>
    <row r="61" spans="1:11" s="2" customFormat="1" ht="15.75" customHeight="1">
      <c r="A61" s="14" t="s">
        <v>67</v>
      </c>
      <c r="B61" s="15"/>
      <c r="C61" s="16">
        <f t="shared" si="18"/>
        <v>36600</v>
      </c>
      <c r="D61" s="16"/>
      <c r="E61" s="16">
        <v>36600</v>
      </c>
      <c r="F61" s="16">
        <f t="shared" si="19"/>
        <v>37000</v>
      </c>
      <c r="G61" s="16"/>
      <c r="H61" s="16">
        <v>37000</v>
      </c>
      <c r="I61" s="16">
        <f t="shared" si="20"/>
        <v>37500</v>
      </c>
      <c r="J61" s="16"/>
      <c r="K61" s="16">
        <v>37500</v>
      </c>
    </row>
    <row r="62" spans="1:11" s="2" customFormat="1" ht="21" customHeight="1">
      <c r="A62" s="14" t="s">
        <v>124</v>
      </c>
      <c r="B62" s="15">
        <v>244</v>
      </c>
      <c r="C62" s="16">
        <f t="shared" si="18"/>
        <v>0</v>
      </c>
      <c r="D62" s="16"/>
      <c r="E62" s="16"/>
      <c r="F62" s="16">
        <f t="shared" si="19"/>
        <v>0</v>
      </c>
      <c r="G62" s="16"/>
      <c r="H62" s="16"/>
      <c r="I62" s="16">
        <f t="shared" si="20"/>
        <v>0</v>
      </c>
      <c r="J62" s="16"/>
      <c r="K62" s="16"/>
    </row>
    <row r="63" spans="1:11" s="2" customFormat="1" ht="26.25" customHeight="1">
      <c r="A63" s="14" t="s">
        <v>125</v>
      </c>
      <c r="B63" s="15">
        <v>244</v>
      </c>
      <c r="C63" s="16">
        <f t="shared" si="18"/>
        <v>32100</v>
      </c>
      <c r="D63" s="16"/>
      <c r="E63" s="16">
        <v>32100</v>
      </c>
      <c r="F63" s="16">
        <f t="shared" si="19"/>
        <v>32500</v>
      </c>
      <c r="G63" s="16"/>
      <c r="H63" s="16">
        <v>32500</v>
      </c>
      <c r="I63" s="16">
        <f t="shared" si="20"/>
        <v>33000</v>
      </c>
      <c r="J63" s="16"/>
      <c r="K63" s="16">
        <v>33000</v>
      </c>
    </row>
    <row r="64" spans="1:11" s="2" customFormat="1" ht="21" customHeight="1">
      <c r="A64" s="14" t="s">
        <v>126</v>
      </c>
      <c r="B64" s="15">
        <v>244</v>
      </c>
      <c r="C64" s="16">
        <f t="shared" si="18"/>
        <v>443200</v>
      </c>
      <c r="D64" s="16"/>
      <c r="E64" s="16">
        <v>443200</v>
      </c>
      <c r="F64" s="16">
        <f t="shared" si="19"/>
        <v>455000</v>
      </c>
      <c r="G64" s="16"/>
      <c r="H64" s="16">
        <v>455000</v>
      </c>
      <c r="I64" s="16">
        <f t="shared" si="20"/>
        <v>480000</v>
      </c>
      <c r="J64" s="16"/>
      <c r="K64" s="16">
        <v>480000</v>
      </c>
    </row>
    <row r="65" spans="1:11" s="2" customFormat="1" ht="24" customHeight="1">
      <c r="A65" s="14" t="s">
        <v>129</v>
      </c>
      <c r="B65" s="15">
        <v>244</v>
      </c>
      <c r="C65" s="16">
        <f t="shared" si="18"/>
        <v>0</v>
      </c>
      <c r="D65" s="16"/>
      <c r="E65" s="16"/>
      <c r="F65" s="16">
        <f t="shared" si="19"/>
        <v>0</v>
      </c>
      <c r="G65" s="16"/>
      <c r="H65" s="16"/>
      <c r="I65" s="16">
        <f t="shared" si="20"/>
        <v>0</v>
      </c>
      <c r="J65" s="16"/>
      <c r="K65" s="16"/>
    </row>
    <row r="66" spans="1:11" s="2" customFormat="1" ht="33" customHeight="1">
      <c r="A66" s="14" t="s">
        <v>136</v>
      </c>
      <c r="B66" s="15">
        <v>244</v>
      </c>
      <c r="C66" s="16">
        <f t="shared" si="18"/>
        <v>0</v>
      </c>
      <c r="D66" s="16"/>
      <c r="E66" s="16"/>
      <c r="F66" s="16">
        <f t="shared" si="19"/>
        <v>0</v>
      </c>
      <c r="G66" s="16"/>
      <c r="H66" s="16"/>
      <c r="I66" s="16">
        <f t="shared" si="20"/>
        <v>0</v>
      </c>
      <c r="J66" s="16"/>
      <c r="K66" s="16"/>
    </row>
    <row r="67" spans="1:11" s="2" customFormat="1" ht="34.5" customHeight="1">
      <c r="A67" s="14" t="s">
        <v>135</v>
      </c>
      <c r="B67" s="15">
        <v>244</v>
      </c>
      <c r="C67" s="16">
        <f t="shared" si="18"/>
        <v>5280763.24</v>
      </c>
      <c r="D67" s="16"/>
      <c r="E67" s="16">
        <f>5267110+13653.24</f>
        <v>5280763.24</v>
      </c>
      <c r="F67" s="16">
        <f t="shared" si="19"/>
        <v>5476483</v>
      </c>
      <c r="G67" s="16"/>
      <c r="H67" s="16">
        <v>5476483</v>
      </c>
      <c r="I67" s="16">
        <f t="shared" si="20"/>
        <v>5589000</v>
      </c>
      <c r="J67" s="16"/>
      <c r="K67" s="16">
        <v>5589000</v>
      </c>
    </row>
    <row r="68" spans="1:11" s="2" customFormat="1" ht="24.75" customHeight="1">
      <c r="A68" s="14" t="s">
        <v>161</v>
      </c>
      <c r="B68" s="15">
        <v>244</v>
      </c>
      <c r="C68" s="16">
        <f t="shared" si="18"/>
        <v>0</v>
      </c>
      <c r="D68" s="16"/>
      <c r="E68" s="16"/>
      <c r="F68" s="16">
        <f t="shared" si="19"/>
        <v>0</v>
      </c>
      <c r="G68" s="16"/>
      <c r="H68" s="16"/>
      <c r="I68" s="16">
        <f t="shared" si="20"/>
        <v>0</v>
      </c>
      <c r="J68" s="16"/>
      <c r="K68" s="16"/>
    </row>
    <row r="69" spans="1:11" s="2" customFormat="1" ht="33.75" customHeight="1">
      <c r="A69" s="45" t="s">
        <v>127</v>
      </c>
      <c r="B69" s="15">
        <v>320</v>
      </c>
      <c r="C69" s="16">
        <f>C71+C72</f>
        <v>0</v>
      </c>
      <c r="D69" s="16">
        <f aca="true" t="shared" si="21" ref="D69:K69">D71+D72</f>
        <v>0</v>
      </c>
      <c r="E69" s="16">
        <f t="shared" si="21"/>
        <v>0</v>
      </c>
      <c r="F69" s="16">
        <f t="shared" si="21"/>
        <v>0</v>
      </c>
      <c r="G69" s="16">
        <f t="shared" si="21"/>
        <v>0</v>
      </c>
      <c r="H69" s="16">
        <f t="shared" si="21"/>
        <v>0</v>
      </c>
      <c r="I69" s="16">
        <f t="shared" si="21"/>
        <v>0</v>
      </c>
      <c r="J69" s="16">
        <f t="shared" si="21"/>
        <v>0</v>
      </c>
      <c r="K69" s="16">
        <f t="shared" si="21"/>
        <v>0</v>
      </c>
    </row>
    <row r="70" spans="1:11" s="2" customFormat="1" ht="11.25" customHeight="1">
      <c r="A70" s="14" t="s">
        <v>4</v>
      </c>
      <c r="B70" s="15"/>
      <c r="C70" s="16"/>
      <c r="D70" s="16"/>
      <c r="E70" s="16"/>
      <c r="F70" s="16"/>
      <c r="G70" s="16"/>
      <c r="H70" s="16"/>
      <c r="I70" s="16"/>
      <c r="J70" s="16"/>
      <c r="K70" s="16"/>
    </row>
    <row r="71" spans="1:11" s="2" customFormat="1" ht="17.25" customHeight="1">
      <c r="A71" s="14" t="s">
        <v>68</v>
      </c>
      <c r="B71" s="15">
        <v>321</v>
      </c>
      <c r="C71" s="16">
        <f>D71+E71</f>
        <v>0</v>
      </c>
      <c r="D71" s="16"/>
      <c r="E71" s="16"/>
      <c r="F71" s="16">
        <f>G71+H71</f>
        <v>0</v>
      </c>
      <c r="G71" s="16"/>
      <c r="H71" s="16"/>
      <c r="I71" s="16">
        <f>J71+K71</f>
        <v>0</v>
      </c>
      <c r="J71" s="16"/>
      <c r="K71" s="16"/>
    </row>
    <row r="72" spans="1:11" s="2" customFormat="1" ht="15" customHeight="1">
      <c r="A72" s="14" t="s">
        <v>130</v>
      </c>
      <c r="B72" s="15">
        <v>321</v>
      </c>
      <c r="C72" s="16">
        <f>D72+E72</f>
        <v>0</v>
      </c>
      <c r="D72" s="16"/>
      <c r="E72" s="16"/>
      <c r="F72" s="16">
        <f>G72+H72</f>
        <v>0</v>
      </c>
      <c r="G72" s="16"/>
      <c r="H72" s="16"/>
      <c r="I72" s="16">
        <f>J72+K72</f>
        <v>0</v>
      </c>
      <c r="J72" s="16"/>
      <c r="K72" s="16"/>
    </row>
    <row r="73" spans="1:11" s="2" customFormat="1" ht="16.5" customHeight="1">
      <c r="A73" s="45" t="s">
        <v>134</v>
      </c>
      <c r="B73" s="15">
        <v>850</v>
      </c>
      <c r="C73" s="16">
        <f>C75+C79+C80</f>
        <v>0</v>
      </c>
      <c r="D73" s="16">
        <f aca="true" t="shared" si="22" ref="D73:K73">D75+D79+D80</f>
        <v>0</v>
      </c>
      <c r="E73" s="16">
        <f t="shared" si="22"/>
        <v>0</v>
      </c>
      <c r="F73" s="16">
        <f t="shared" si="22"/>
        <v>0</v>
      </c>
      <c r="G73" s="16">
        <f t="shared" si="22"/>
        <v>0</v>
      </c>
      <c r="H73" s="16">
        <f t="shared" si="22"/>
        <v>0</v>
      </c>
      <c r="I73" s="16">
        <f t="shared" si="22"/>
        <v>0</v>
      </c>
      <c r="J73" s="16">
        <f t="shared" si="22"/>
        <v>0</v>
      </c>
      <c r="K73" s="16">
        <f t="shared" si="22"/>
        <v>0</v>
      </c>
    </row>
    <row r="74" spans="1:11" s="2" customFormat="1" ht="11.25" customHeight="1">
      <c r="A74" s="14" t="s">
        <v>4</v>
      </c>
      <c r="B74" s="15"/>
      <c r="C74" s="16"/>
      <c r="D74" s="16"/>
      <c r="E74" s="16"/>
      <c r="F74" s="16"/>
      <c r="G74" s="16"/>
      <c r="H74" s="16"/>
      <c r="I74" s="16"/>
      <c r="J74" s="16"/>
      <c r="K74" s="16"/>
    </row>
    <row r="75" spans="1:11" s="2" customFormat="1" ht="11.25" customHeight="1">
      <c r="A75" s="14" t="s">
        <v>142</v>
      </c>
      <c r="B75" s="15">
        <v>851</v>
      </c>
      <c r="C75" s="16">
        <f>C77+C78</f>
        <v>0</v>
      </c>
      <c r="D75" s="16">
        <f aca="true" t="shared" si="23" ref="D75:K75">D77+D78</f>
        <v>0</v>
      </c>
      <c r="E75" s="16">
        <f t="shared" si="23"/>
        <v>0</v>
      </c>
      <c r="F75" s="16">
        <f t="shared" si="23"/>
        <v>0</v>
      </c>
      <c r="G75" s="16">
        <f t="shared" si="23"/>
        <v>0</v>
      </c>
      <c r="H75" s="16">
        <f t="shared" si="23"/>
        <v>0</v>
      </c>
      <c r="I75" s="16">
        <f t="shared" si="23"/>
        <v>0</v>
      </c>
      <c r="J75" s="16">
        <f t="shared" si="23"/>
        <v>0</v>
      </c>
      <c r="K75" s="16">
        <f t="shared" si="23"/>
        <v>0</v>
      </c>
    </row>
    <row r="76" spans="1:11" s="2" customFormat="1" ht="11.25" customHeight="1">
      <c r="A76" s="14" t="s">
        <v>4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</row>
    <row r="77" spans="1:11" s="2" customFormat="1" ht="17.25" customHeight="1">
      <c r="A77" s="14" t="s">
        <v>143</v>
      </c>
      <c r="B77" s="15"/>
      <c r="C77" s="16">
        <f>D77+E77</f>
        <v>0</v>
      </c>
      <c r="D77" s="16"/>
      <c r="E77" s="16"/>
      <c r="F77" s="16">
        <f>G77+H77</f>
        <v>0</v>
      </c>
      <c r="G77" s="16"/>
      <c r="H77" s="16"/>
      <c r="I77" s="16">
        <f>J77+K77</f>
        <v>0</v>
      </c>
      <c r="J77" s="16"/>
      <c r="K77" s="16"/>
    </row>
    <row r="78" spans="1:11" s="2" customFormat="1" ht="15" customHeight="1">
      <c r="A78" s="14" t="s">
        <v>144</v>
      </c>
      <c r="B78" s="15"/>
      <c r="C78" s="16">
        <f>D78+E78</f>
        <v>0</v>
      </c>
      <c r="D78" s="16"/>
      <c r="E78" s="16"/>
      <c r="F78" s="16">
        <f>G78+H78</f>
        <v>0</v>
      </c>
      <c r="G78" s="16"/>
      <c r="H78" s="16"/>
      <c r="I78" s="16">
        <f>J78+K78</f>
        <v>0</v>
      </c>
      <c r="J78" s="16"/>
      <c r="K78" s="16"/>
    </row>
    <row r="79" spans="1:11" s="2" customFormat="1" ht="21" customHeight="1">
      <c r="A79" s="14" t="s">
        <v>162</v>
      </c>
      <c r="B79" s="15">
        <v>852</v>
      </c>
      <c r="C79" s="16">
        <f>D79+E79</f>
        <v>0</v>
      </c>
      <c r="D79" s="16"/>
      <c r="E79" s="16"/>
      <c r="F79" s="16">
        <f>G79+H79</f>
        <v>0</v>
      </c>
      <c r="G79" s="16"/>
      <c r="H79" s="16"/>
      <c r="I79" s="16">
        <f>J79+K79</f>
        <v>0</v>
      </c>
      <c r="J79" s="16"/>
      <c r="K79" s="16"/>
    </row>
    <row r="80" spans="1:11" s="2" customFormat="1" ht="21" customHeight="1">
      <c r="A80" s="14" t="s">
        <v>133</v>
      </c>
      <c r="B80" s="15">
        <v>853</v>
      </c>
      <c r="C80" s="16">
        <f>D80+E80</f>
        <v>0</v>
      </c>
      <c r="D80" s="16"/>
      <c r="E80" s="16"/>
      <c r="F80" s="16">
        <f>G80+H80</f>
        <v>0</v>
      </c>
      <c r="G80" s="16"/>
      <c r="H80" s="16"/>
      <c r="I80" s="16">
        <f>J80+K80</f>
        <v>0</v>
      </c>
      <c r="J80" s="16"/>
      <c r="K80" s="16"/>
    </row>
    <row r="81" spans="1:11" s="2" customFormat="1" ht="34.5" customHeight="1">
      <c r="A81" s="29" t="s">
        <v>139</v>
      </c>
      <c r="B81" s="38" t="s">
        <v>84</v>
      </c>
      <c r="C81" s="31">
        <f>C83+C89+C106+C110</f>
        <v>22705137.79</v>
      </c>
      <c r="D81" s="31">
        <f aca="true" t="shared" si="24" ref="D81:K81">D83+D89+D106+D110</f>
        <v>22705137.79</v>
      </c>
      <c r="E81" s="31">
        <f t="shared" si="24"/>
        <v>0</v>
      </c>
      <c r="F81" s="31">
        <f t="shared" si="24"/>
        <v>25784016.65</v>
      </c>
      <c r="G81" s="31">
        <f t="shared" si="24"/>
        <v>25784016.65</v>
      </c>
      <c r="H81" s="31">
        <f t="shared" si="24"/>
        <v>0</v>
      </c>
      <c r="I81" s="31">
        <f t="shared" si="24"/>
        <v>27263134.7</v>
      </c>
      <c r="J81" s="31">
        <f t="shared" si="24"/>
        <v>27263134.7</v>
      </c>
      <c r="K81" s="31">
        <f t="shared" si="24"/>
        <v>0</v>
      </c>
    </row>
    <row r="82" spans="1:11" s="2" customFormat="1" ht="13.5" customHeight="1">
      <c r="A82" s="14" t="s">
        <v>6</v>
      </c>
      <c r="B82" s="15" t="s">
        <v>50</v>
      </c>
      <c r="C82" s="16"/>
      <c r="D82" s="16"/>
      <c r="E82" s="16"/>
      <c r="F82" s="16"/>
      <c r="G82" s="16"/>
      <c r="H82" s="16"/>
      <c r="I82" s="16"/>
      <c r="J82" s="16"/>
      <c r="K82" s="16"/>
    </row>
    <row r="83" spans="1:11" s="2" customFormat="1" ht="13.5" customHeight="1">
      <c r="A83" s="45" t="s">
        <v>137</v>
      </c>
      <c r="B83" s="15">
        <v>110</v>
      </c>
      <c r="C83" s="16">
        <f>C85+C86+C87+C88</f>
        <v>17013095</v>
      </c>
      <c r="D83" s="16">
        <f aca="true" t="shared" si="25" ref="D83:K83">D85+D86+D87+D88</f>
        <v>17013095</v>
      </c>
      <c r="E83" s="16">
        <f>E85+E86+E87+E88</f>
        <v>0</v>
      </c>
      <c r="F83" s="16">
        <f t="shared" si="25"/>
        <v>19542522.7</v>
      </c>
      <c r="G83" s="16">
        <f t="shared" si="25"/>
        <v>19542522.7</v>
      </c>
      <c r="H83" s="16">
        <f t="shared" si="25"/>
        <v>0</v>
      </c>
      <c r="I83" s="16">
        <f t="shared" si="25"/>
        <v>19542517.06</v>
      </c>
      <c r="J83" s="16">
        <f t="shared" si="25"/>
        <v>19542517.06</v>
      </c>
      <c r="K83" s="16">
        <f t="shared" si="25"/>
        <v>0</v>
      </c>
    </row>
    <row r="84" spans="1:11" s="2" customFormat="1" ht="13.5" customHeight="1">
      <c r="A84" s="14" t="s">
        <v>6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</row>
    <row r="85" spans="1:11" s="2" customFormat="1" ht="29.25" customHeight="1">
      <c r="A85" s="14" t="s">
        <v>117</v>
      </c>
      <c r="B85" s="15">
        <v>111</v>
      </c>
      <c r="C85" s="16">
        <f>D85+E85</f>
        <v>13066186.64</v>
      </c>
      <c r="D85" s="16">
        <v>13066186.64</v>
      </c>
      <c r="E85" s="16"/>
      <c r="F85" s="16">
        <f>G85+H85</f>
        <v>15009088.09</v>
      </c>
      <c r="G85" s="16">
        <v>15009088.09</v>
      </c>
      <c r="H85" s="16"/>
      <c r="I85" s="16">
        <f>J85+K85</f>
        <v>15009083.76</v>
      </c>
      <c r="J85" s="16">
        <v>15009083.76</v>
      </c>
      <c r="K85" s="16"/>
    </row>
    <row r="86" spans="1:11" s="2" customFormat="1" ht="33.75" customHeight="1">
      <c r="A86" s="14" t="s">
        <v>118</v>
      </c>
      <c r="B86" s="15">
        <v>112</v>
      </c>
      <c r="C86" s="16">
        <f>D86+E86</f>
        <v>920</v>
      </c>
      <c r="D86" s="16">
        <v>920</v>
      </c>
      <c r="E86" s="16"/>
      <c r="F86" s="16">
        <f>G86+H86</f>
        <v>690</v>
      </c>
      <c r="G86" s="16">
        <v>690</v>
      </c>
      <c r="H86" s="16"/>
      <c r="I86" s="16">
        <f>J86+K86</f>
        <v>690</v>
      </c>
      <c r="J86" s="16">
        <v>690</v>
      </c>
      <c r="K86" s="16"/>
    </row>
    <row r="87" spans="1:11" s="2" customFormat="1" ht="35.25" customHeight="1">
      <c r="A87" s="14" t="s">
        <v>119</v>
      </c>
      <c r="B87" s="15">
        <v>119</v>
      </c>
      <c r="C87" s="16">
        <f>D87+E87</f>
        <v>534266</v>
      </c>
      <c r="D87" s="16">
        <v>534266</v>
      </c>
      <c r="E87" s="16"/>
      <c r="F87" s="16">
        <f>G87+H87</f>
        <v>0</v>
      </c>
      <c r="G87" s="16"/>
      <c r="H87" s="16"/>
      <c r="I87" s="16">
        <f>J87+K87</f>
        <v>0</v>
      </c>
      <c r="J87" s="16"/>
      <c r="K87" s="16"/>
    </row>
    <row r="88" spans="1:11" s="2" customFormat="1" ht="39.75" customHeight="1">
      <c r="A88" s="14" t="s">
        <v>120</v>
      </c>
      <c r="B88" s="15">
        <v>119</v>
      </c>
      <c r="C88" s="16">
        <f>D88+E88</f>
        <v>3411722.36</v>
      </c>
      <c r="D88" s="16">
        <v>3411722.36</v>
      </c>
      <c r="E88" s="16"/>
      <c r="F88" s="16">
        <f>G88+H88</f>
        <v>4532744.61</v>
      </c>
      <c r="G88" s="16">
        <v>4532744.61</v>
      </c>
      <c r="H88" s="16"/>
      <c r="I88" s="16">
        <f>J88+K88</f>
        <v>4532743.3</v>
      </c>
      <c r="J88" s="16">
        <v>4532743.3</v>
      </c>
      <c r="K88" s="16"/>
    </row>
    <row r="89" spans="1:11" s="2" customFormat="1" ht="39.75" customHeight="1">
      <c r="A89" s="45" t="s">
        <v>128</v>
      </c>
      <c r="B89" s="15">
        <v>240</v>
      </c>
      <c r="C89" s="16">
        <f>C91+C92+C93+C99+C100+C101+C102+C103+C104+C105</f>
        <v>4657619.59</v>
      </c>
      <c r="D89" s="16">
        <f>D91+D92+D93+D99+D100+D101+D102+D103+D104+D105</f>
        <v>4657619.59</v>
      </c>
      <c r="E89" s="16">
        <f aca="true" t="shared" si="26" ref="E89:K89">E91+E92+E93+E99+E100+E101+E102+E103+E104+E105</f>
        <v>0</v>
      </c>
      <c r="F89" s="16">
        <f t="shared" si="26"/>
        <v>5207070.75</v>
      </c>
      <c r="G89" s="16">
        <f t="shared" si="26"/>
        <v>5207070.75</v>
      </c>
      <c r="H89" s="16">
        <f t="shared" si="26"/>
        <v>0</v>
      </c>
      <c r="I89" s="16">
        <f t="shared" si="26"/>
        <v>6686194.4399999995</v>
      </c>
      <c r="J89" s="16">
        <f t="shared" si="26"/>
        <v>6686194.4399999995</v>
      </c>
      <c r="K89" s="16">
        <f t="shared" si="26"/>
        <v>0</v>
      </c>
    </row>
    <row r="90" spans="1:11" s="2" customFormat="1" ht="12.75">
      <c r="A90" s="14" t="s">
        <v>4</v>
      </c>
      <c r="B90" s="15"/>
      <c r="C90" s="16"/>
      <c r="D90" s="16"/>
      <c r="E90" s="16"/>
      <c r="F90" s="16"/>
      <c r="G90" s="16"/>
      <c r="H90" s="16"/>
      <c r="I90" s="16"/>
      <c r="J90" s="16"/>
      <c r="K90" s="16"/>
    </row>
    <row r="91" spans="1:11" s="2" customFormat="1" ht="24.75" customHeight="1">
      <c r="A91" s="14" t="s">
        <v>121</v>
      </c>
      <c r="B91" s="15">
        <v>244</v>
      </c>
      <c r="C91" s="16">
        <f>D91+E91</f>
        <v>59397.4</v>
      </c>
      <c r="D91" s="16">
        <v>59397.4</v>
      </c>
      <c r="E91" s="16"/>
      <c r="F91" s="16">
        <f>G91+H91</f>
        <v>63436.42</v>
      </c>
      <c r="G91" s="16">
        <v>63436.42</v>
      </c>
      <c r="H91" s="16"/>
      <c r="I91" s="16">
        <f>J91+K91</f>
        <v>63436.42</v>
      </c>
      <c r="J91" s="16">
        <v>63436.42</v>
      </c>
      <c r="K91" s="16"/>
    </row>
    <row r="92" spans="1:11" s="2" customFormat="1" ht="26.25" customHeight="1">
      <c r="A92" s="14" t="s">
        <v>122</v>
      </c>
      <c r="B92" s="15">
        <v>244</v>
      </c>
      <c r="C92" s="16">
        <f>D92+E92</f>
        <v>0</v>
      </c>
      <c r="D92" s="16"/>
      <c r="E92" s="16"/>
      <c r="F92" s="16">
        <f>G92+H92</f>
        <v>0</v>
      </c>
      <c r="G92" s="16"/>
      <c r="H92" s="16"/>
      <c r="I92" s="16">
        <f>J92+K92</f>
        <v>0</v>
      </c>
      <c r="J92" s="16"/>
      <c r="K92" s="16"/>
    </row>
    <row r="93" spans="1:11" s="2" customFormat="1" ht="24" customHeight="1">
      <c r="A93" s="14" t="s">
        <v>123</v>
      </c>
      <c r="B93" s="15">
        <v>244</v>
      </c>
      <c r="C93" s="16">
        <f>C95+C96+C97+C98</f>
        <v>2157136.1</v>
      </c>
      <c r="D93" s="16">
        <f aca="true" t="shared" si="27" ref="D93:K93">D95+D96+D97+D98</f>
        <v>2157136.1</v>
      </c>
      <c r="E93" s="16">
        <f t="shared" si="27"/>
        <v>0</v>
      </c>
      <c r="F93" s="16">
        <f t="shared" si="27"/>
        <v>2031603.74</v>
      </c>
      <c r="G93" s="16">
        <f t="shared" si="27"/>
        <v>2031603.74</v>
      </c>
      <c r="H93" s="16">
        <f t="shared" si="27"/>
        <v>0</v>
      </c>
      <c r="I93" s="16">
        <f t="shared" si="27"/>
        <v>2031603.74</v>
      </c>
      <c r="J93" s="16">
        <f t="shared" si="27"/>
        <v>2031603.74</v>
      </c>
      <c r="K93" s="16">
        <f t="shared" si="27"/>
        <v>0</v>
      </c>
    </row>
    <row r="94" spans="1:11" s="2" customFormat="1" ht="12.75">
      <c r="A94" s="14" t="s">
        <v>6</v>
      </c>
      <c r="B94" s="15"/>
      <c r="C94" s="16"/>
      <c r="D94" s="16"/>
      <c r="E94" s="16"/>
      <c r="F94" s="16"/>
      <c r="G94" s="16"/>
      <c r="H94" s="16"/>
      <c r="I94" s="16"/>
      <c r="J94" s="16"/>
      <c r="K94" s="16"/>
    </row>
    <row r="95" spans="1:11" s="2" customFormat="1" ht="15" customHeight="1">
      <c r="A95" s="14" t="s">
        <v>64</v>
      </c>
      <c r="B95" s="15"/>
      <c r="C95" s="16">
        <f>D95+E95</f>
        <v>1256002.35</v>
      </c>
      <c r="D95" s="16">
        <v>1256002.35</v>
      </c>
      <c r="E95" s="16"/>
      <c r="F95" s="16">
        <f>G95+H95</f>
        <v>998593.77</v>
      </c>
      <c r="G95" s="16">
        <v>998593.77</v>
      </c>
      <c r="H95" s="16"/>
      <c r="I95" s="16">
        <f>J95+K95</f>
        <v>998593.77</v>
      </c>
      <c r="J95" s="16">
        <v>998593.77</v>
      </c>
      <c r="K95" s="16"/>
    </row>
    <row r="96" spans="1:11" s="2" customFormat="1" ht="17.25" customHeight="1">
      <c r="A96" s="14" t="s">
        <v>65</v>
      </c>
      <c r="B96" s="15"/>
      <c r="C96" s="16">
        <f>D96+E96</f>
        <v>0</v>
      </c>
      <c r="D96" s="16"/>
      <c r="E96" s="16"/>
      <c r="F96" s="16">
        <f aca="true" t="shared" si="28" ref="F96:F105">G96+H96</f>
        <v>0</v>
      </c>
      <c r="G96" s="16"/>
      <c r="H96" s="16"/>
      <c r="I96" s="16">
        <f aca="true" t="shared" si="29" ref="I96:I105">J96+K96</f>
        <v>0</v>
      </c>
      <c r="J96" s="16"/>
      <c r="K96" s="16"/>
    </row>
    <row r="97" spans="1:11" s="2" customFormat="1" ht="17.25" customHeight="1">
      <c r="A97" s="14" t="s">
        <v>66</v>
      </c>
      <c r="B97" s="15"/>
      <c r="C97" s="16">
        <f>D97+E97</f>
        <v>471644.5</v>
      </c>
      <c r="D97" s="16">
        <f>413459.74+58184.76</f>
        <v>471644.5</v>
      </c>
      <c r="E97" s="16"/>
      <c r="F97" s="16">
        <f t="shared" si="28"/>
        <v>574315.45</v>
      </c>
      <c r="G97" s="16">
        <v>574315.45</v>
      </c>
      <c r="H97" s="16"/>
      <c r="I97" s="16">
        <f t="shared" si="29"/>
        <v>574315.45</v>
      </c>
      <c r="J97" s="16">
        <v>574315.45</v>
      </c>
      <c r="K97" s="16"/>
    </row>
    <row r="98" spans="1:11" s="2" customFormat="1" ht="17.25" customHeight="1">
      <c r="A98" s="14" t="s">
        <v>67</v>
      </c>
      <c r="B98" s="15"/>
      <c r="C98" s="16">
        <f>D98+E98</f>
        <v>429489.25</v>
      </c>
      <c r="D98" s="16">
        <v>429489.25</v>
      </c>
      <c r="E98" s="16"/>
      <c r="F98" s="16">
        <f t="shared" si="28"/>
        <v>458694.52</v>
      </c>
      <c r="G98" s="16">
        <v>458694.52</v>
      </c>
      <c r="H98" s="16"/>
      <c r="I98" s="16">
        <f t="shared" si="29"/>
        <v>458694.52</v>
      </c>
      <c r="J98" s="16">
        <v>458694.52</v>
      </c>
      <c r="K98" s="16"/>
    </row>
    <row r="99" spans="1:11" s="2" customFormat="1" ht="25.5" customHeight="1">
      <c r="A99" s="14" t="s">
        <v>124</v>
      </c>
      <c r="B99" s="15">
        <v>244</v>
      </c>
      <c r="C99" s="16">
        <f>D99+E99</f>
        <v>0</v>
      </c>
      <c r="D99" s="16"/>
      <c r="E99" s="16"/>
      <c r="F99" s="16">
        <f t="shared" si="28"/>
        <v>0</v>
      </c>
      <c r="G99" s="16"/>
      <c r="H99" s="16"/>
      <c r="I99" s="16">
        <f t="shared" si="29"/>
        <v>0</v>
      </c>
      <c r="J99" s="16"/>
      <c r="K99" s="16"/>
    </row>
    <row r="100" spans="1:11" s="2" customFormat="1" ht="27" customHeight="1">
      <c r="A100" s="14" t="s">
        <v>125</v>
      </c>
      <c r="B100" s="15">
        <v>244</v>
      </c>
      <c r="C100" s="16">
        <f aca="true" t="shared" si="30" ref="C100:C105">D100+E100</f>
        <v>1045419.64</v>
      </c>
      <c r="D100" s="16">
        <f>1042900.64+2519</f>
        <v>1045419.64</v>
      </c>
      <c r="E100" s="16"/>
      <c r="F100" s="16">
        <f t="shared" si="28"/>
        <v>1395347.51</v>
      </c>
      <c r="G100" s="16">
        <v>1395347.51</v>
      </c>
      <c r="H100" s="16"/>
      <c r="I100" s="16">
        <f t="shared" si="29"/>
        <v>2574471.1</v>
      </c>
      <c r="J100" s="16">
        <v>2574471.1</v>
      </c>
      <c r="K100" s="16"/>
    </row>
    <row r="101" spans="1:11" s="2" customFormat="1" ht="26.25" customHeight="1">
      <c r="A101" s="14" t="s">
        <v>126</v>
      </c>
      <c r="B101" s="15">
        <v>244</v>
      </c>
      <c r="C101" s="16">
        <f t="shared" si="30"/>
        <v>692590.86</v>
      </c>
      <c r="D101" s="16">
        <v>692590.86</v>
      </c>
      <c r="E101" s="16"/>
      <c r="F101" s="16">
        <f t="shared" si="28"/>
        <v>739687.04</v>
      </c>
      <c r="G101" s="16">
        <v>739687.04</v>
      </c>
      <c r="H101" s="16"/>
      <c r="I101" s="16">
        <f t="shared" si="29"/>
        <v>739687.04</v>
      </c>
      <c r="J101" s="16">
        <v>739687.04</v>
      </c>
      <c r="K101" s="16"/>
    </row>
    <row r="102" spans="1:11" s="2" customFormat="1" ht="24.75" customHeight="1">
      <c r="A102" s="14" t="s">
        <v>129</v>
      </c>
      <c r="B102" s="15">
        <v>244</v>
      </c>
      <c r="C102" s="16">
        <f t="shared" si="30"/>
        <v>300879.5</v>
      </c>
      <c r="D102" s="16">
        <v>300879.5</v>
      </c>
      <c r="E102" s="16"/>
      <c r="F102" s="16">
        <f t="shared" si="28"/>
        <v>525916.09</v>
      </c>
      <c r="G102" s="16">
        <v>525916.09</v>
      </c>
      <c r="H102" s="16"/>
      <c r="I102" s="16">
        <f t="shared" si="29"/>
        <v>525916.08</v>
      </c>
      <c r="J102" s="16">
        <v>525916.08</v>
      </c>
      <c r="K102" s="16"/>
    </row>
    <row r="103" spans="1:11" s="2" customFormat="1" ht="42.75" customHeight="1">
      <c r="A103" s="14" t="s">
        <v>136</v>
      </c>
      <c r="B103" s="15">
        <v>244</v>
      </c>
      <c r="C103" s="16">
        <f t="shared" si="30"/>
        <v>0</v>
      </c>
      <c r="D103" s="16"/>
      <c r="E103" s="16"/>
      <c r="F103" s="16">
        <f t="shared" si="28"/>
        <v>0</v>
      </c>
      <c r="G103" s="16"/>
      <c r="H103" s="16"/>
      <c r="I103" s="16">
        <f t="shared" si="29"/>
        <v>0</v>
      </c>
      <c r="J103" s="16"/>
      <c r="K103" s="16"/>
    </row>
    <row r="104" spans="1:11" s="2" customFormat="1" ht="36.75" customHeight="1">
      <c r="A104" s="14" t="s">
        <v>135</v>
      </c>
      <c r="B104" s="15">
        <v>244</v>
      </c>
      <c r="C104" s="16">
        <f t="shared" si="30"/>
        <v>402196.09</v>
      </c>
      <c r="D104" s="16">
        <v>402196.09</v>
      </c>
      <c r="E104" s="16"/>
      <c r="F104" s="16">
        <f t="shared" si="28"/>
        <v>451079.95</v>
      </c>
      <c r="G104" s="16">
        <v>451079.95</v>
      </c>
      <c r="H104" s="16"/>
      <c r="I104" s="16">
        <f t="shared" si="29"/>
        <v>751080.06</v>
      </c>
      <c r="J104" s="16">
        <v>751080.06</v>
      </c>
      <c r="K104" s="16"/>
    </row>
    <row r="105" spans="1:11" s="2" customFormat="1" ht="24.75" customHeight="1">
      <c r="A105" s="14" t="s">
        <v>161</v>
      </c>
      <c r="B105" s="15">
        <v>244</v>
      </c>
      <c r="C105" s="16">
        <f t="shared" si="30"/>
        <v>0</v>
      </c>
      <c r="D105" s="16"/>
      <c r="E105" s="16"/>
      <c r="F105" s="16">
        <f t="shared" si="28"/>
        <v>0</v>
      </c>
      <c r="G105" s="16"/>
      <c r="H105" s="16"/>
      <c r="I105" s="16">
        <f t="shared" si="29"/>
        <v>0</v>
      </c>
      <c r="J105" s="16"/>
      <c r="K105" s="16"/>
    </row>
    <row r="106" spans="1:11" s="2" customFormat="1" ht="36.75" customHeight="1">
      <c r="A106" s="45" t="s">
        <v>127</v>
      </c>
      <c r="B106" s="15">
        <v>320</v>
      </c>
      <c r="C106" s="16">
        <f>C108+C109</f>
        <v>0</v>
      </c>
      <c r="D106" s="16">
        <f aca="true" t="shared" si="31" ref="D106:K106">D108+D109</f>
        <v>0</v>
      </c>
      <c r="E106" s="16">
        <f t="shared" si="31"/>
        <v>0</v>
      </c>
      <c r="F106" s="16">
        <f t="shared" si="31"/>
        <v>0</v>
      </c>
      <c r="G106" s="16">
        <f t="shared" si="31"/>
        <v>0</v>
      </c>
      <c r="H106" s="16">
        <f t="shared" si="31"/>
        <v>0</v>
      </c>
      <c r="I106" s="16">
        <f t="shared" si="31"/>
        <v>0</v>
      </c>
      <c r="J106" s="16">
        <f t="shared" si="31"/>
        <v>0</v>
      </c>
      <c r="K106" s="16">
        <f t="shared" si="31"/>
        <v>0</v>
      </c>
    </row>
    <row r="107" spans="1:11" s="2" customFormat="1" ht="12.75">
      <c r="A107" s="14" t="s">
        <v>4</v>
      </c>
      <c r="B107" s="15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s="2" customFormat="1" ht="17.25" customHeight="1">
      <c r="A108" s="14" t="s">
        <v>68</v>
      </c>
      <c r="B108" s="15">
        <v>321</v>
      </c>
      <c r="C108" s="16">
        <f>D108+E108</f>
        <v>0</v>
      </c>
      <c r="D108" s="16"/>
      <c r="E108" s="16"/>
      <c r="F108" s="16">
        <f>G108+H108</f>
        <v>0</v>
      </c>
      <c r="G108" s="16"/>
      <c r="H108" s="16"/>
      <c r="I108" s="16">
        <f>J108+K108</f>
        <v>0</v>
      </c>
      <c r="J108" s="16"/>
      <c r="K108" s="16"/>
    </row>
    <row r="109" spans="1:11" s="2" customFormat="1" ht="15.75" customHeight="1">
      <c r="A109" s="14" t="s">
        <v>130</v>
      </c>
      <c r="B109" s="15">
        <v>321</v>
      </c>
      <c r="C109" s="16">
        <f>D109+E109</f>
        <v>0</v>
      </c>
      <c r="D109" s="16"/>
      <c r="E109" s="16"/>
      <c r="F109" s="16">
        <f>G109+H109</f>
        <v>0</v>
      </c>
      <c r="G109" s="16"/>
      <c r="H109" s="16"/>
      <c r="I109" s="16">
        <f>J109+K109</f>
        <v>0</v>
      </c>
      <c r="J109" s="16"/>
      <c r="K109" s="16"/>
    </row>
    <row r="110" spans="1:11" s="2" customFormat="1" ht="18" customHeight="1">
      <c r="A110" s="45" t="s">
        <v>134</v>
      </c>
      <c r="B110" s="15">
        <v>850</v>
      </c>
      <c r="C110" s="16">
        <f>C112+C116+C117</f>
        <v>1034423.2</v>
      </c>
      <c r="D110" s="16">
        <f aca="true" t="shared" si="32" ref="D110:K110">D112+D116+D117</f>
        <v>1034423.2</v>
      </c>
      <c r="E110" s="16">
        <f t="shared" si="32"/>
        <v>0</v>
      </c>
      <c r="F110" s="16">
        <f t="shared" si="32"/>
        <v>1034423.2</v>
      </c>
      <c r="G110" s="16">
        <f t="shared" si="32"/>
        <v>1034423.2</v>
      </c>
      <c r="H110" s="16">
        <f t="shared" si="32"/>
        <v>0</v>
      </c>
      <c r="I110" s="16">
        <f t="shared" si="32"/>
        <v>1034423.2</v>
      </c>
      <c r="J110" s="16">
        <f t="shared" si="32"/>
        <v>1034423.2</v>
      </c>
      <c r="K110" s="16">
        <f t="shared" si="32"/>
        <v>0</v>
      </c>
    </row>
    <row r="111" spans="1:11" s="2" customFormat="1" ht="18" customHeight="1">
      <c r="A111" s="14" t="s">
        <v>4</v>
      </c>
      <c r="B111" s="15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s="2" customFormat="1" ht="24.75" customHeight="1">
      <c r="A112" s="14" t="s">
        <v>142</v>
      </c>
      <c r="B112" s="15">
        <v>851</v>
      </c>
      <c r="C112" s="16">
        <f>C114+C115</f>
        <v>1033138</v>
      </c>
      <c r="D112" s="16">
        <f aca="true" t="shared" si="33" ref="D112:K112">D114+D115</f>
        <v>1033138</v>
      </c>
      <c r="E112" s="16">
        <f t="shared" si="33"/>
        <v>0</v>
      </c>
      <c r="F112" s="16">
        <f t="shared" si="33"/>
        <v>1033138</v>
      </c>
      <c r="G112" s="16">
        <f t="shared" si="33"/>
        <v>1033138</v>
      </c>
      <c r="H112" s="16">
        <f t="shared" si="33"/>
        <v>0</v>
      </c>
      <c r="I112" s="16">
        <f t="shared" si="33"/>
        <v>1033138</v>
      </c>
      <c r="J112" s="16">
        <f t="shared" si="33"/>
        <v>1033138</v>
      </c>
      <c r="K112" s="16">
        <f t="shared" si="33"/>
        <v>0</v>
      </c>
    </row>
    <row r="113" spans="1:11" s="2" customFormat="1" ht="16.5" customHeight="1">
      <c r="A113" s="14" t="s">
        <v>4</v>
      </c>
      <c r="B113" s="15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s="2" customFormat="1" ht="15" customHeight="1">
      <c r="A114" s="14" t="s">
        <v>143</v>
      </c>
      <c r="B114" s="15"/>
      <c r="C114" s="16">
        <f>D114+E114</f>
        <v>1033138</v>
      </c>
      <c r="D114" s="16">
        <v>1033138</v>
      </c>
      <c r="E114" s="16"/>
      <c r="F114" s="16">
        <f>G114+H114</f>
        <v>1033138</v>
      </c>
      <c r="G114" s="16">
        <v>1033138</v>
      </c>
      <c r="H114" s="16"/>
      <c r="I114" s="16">
        <f>J114+K114</f>
        <v>1033138</v>
      </c>
      <c r="J114" s="16">
        <v>1033138</v>
      </c>
      <c r="K114" s="16"/>
    </row>
    <row r="115" spans="1:11" s="2" customFormat="1" ht="14.25" customHeight="1">
      <c r="A115" s="14" t="s">
        <v>144</v>
      </c>
      <c r="B115" s="15"/>
      <c r="C115" s="16">
        <f>D115+E115</f>
        <v>0</v>
      </c>
      <c r="D115" s="16"/>
      <c r="E115" s="16"/>
      <c r="F115" s="16">
        <f>G115+H115</f>
        <v>0</v>
      </c>
      <c r="G115" s="16"/>
      <c r="H115" s="16"/>
      <c r="I115" s="16">
        <f>J115+K115</f>
        <v>0</v>
      </c>
      <c r="J115" s="16"/>
      <c r="K115" s="16"/>
    </row>
    <row r="116" spans="1:11" s="2" customFormat="1" ht="21.75" customHeight="1">
      <c r="A116" s="14" t="s">
        <v>162</v>
      </c>
      <c r="B116" s="15">
        <v>852</v>
      </c>
      <c r="C116" s="16">
        <f>D116+E116</f>
        <v>1285.2</v>
      </c>
      <c r="D116" s="16">
        <v>1285.2</v>
      </c>
      <c r="E116" s="16"/>
      <c r="F116" s="16">
        <f>G116+H116</f>
        <v>1285.2</v>
      </c>
      <c r="G116" s="16">
        <v>1285.2</v>
      </c>
      <c r="H116" s="16"/>
      <c r="I116" s="16">
        <f>J116+K116</f>
        <v>1285.2</v>
      </c>
      <c r="J116" s="16">
        <v>1285.2</v>
      </c>
      <c r="K116" s="16"/>
    </row>
    <row r="117" spans="1:11" s="2" customFormat="1" ht="17.25" customHeight="1">
      <c r="A117" s="14" t="s">
        <v>133</v>
      </c>
      <c r="B117" s="15">
        <v>853</v>
      </c>
      <c r="C117" s="16">
        <f>D117+E117</f>
        <v>0</v>
      </c>
      <c r="D117" s="16"/>
      <c r="E117" s="16"/>
      <c r="F117" s="16">
        <f>G117+H117</f>
        <v>0</v>
      </c>
      <c r="G117" s="16"/>
      <c r="H117" s="16"/>
      <c r="I117" s="16">
        <f>J117+K117</f>
        <v>0</v>
      </c>
      <c r="J117" s="16"/>
      <c r="K117" s="16"/>
    </row>
    <row r="118" spans="1:11" s="2" customFormat="1" ht="39" customHeight="1">
      <c r="A118" s="43" t="s">
        <v>138</v>
      </c>
      <c r="B118" s="38" t="s">
        <v>84</v>
      </c>
      <c r="C118" s="31">
        <f>C120+C126+C143+C147</f>
        <v>887599.44</v>
      </c>
      <c r="D118" s="31">
        <f aca="true" t="shared" si="34" ref="D118:K118">D120+D126+D143+D147</f>
        <v>887599.44</v>
      </c>
      <c r="E118" s="31">
        <f t="shared" si="34"/>
        <v>0</v>
      </c>
      <c r="F118" s="31">
        <f t="shared" si="34"/>
        <v>0</v>
      </c>
      <c r="G118" s="31">
        <f t="shared" si="34"/>
        <v>0</v>
      </c>
      <c r="H118" s="31">
        <f t="shared" si="34"/>
        <v>0</v>
      </c>
      <c r="I118" s="31">
        <f t="shared" si="34"/>
        <v>0</v>
      </c>
      <c r="J118" s="31">
        <f t="shared" si="34"/>
        <v>0</v>
      </c>
      <c r="K118" s="31">
        <f t="shared" si="34"/>
        <v>0</v>
      </c>
    </row>
    <row r="119" spans="1:11" s="2" customFormat="1" ht="13.5" customHeight="1">
      <c r="A119" s="14" t="s">
        <v>6</v>
      </c>
      <c r="B119" s="15" t="s">
        <v>50</v>
      </c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s="2" customFormat="1" ht="13.5" customHeight="1">
      <c r="A120" s="45" t="s">
        <v>137</v>
      </c>
      <c r="B120" s="15">
        <v>110</v>
      </c>
      <c r="C120" s="16">
        <f>C122+C123+C124+C125</f>
        <v>887599.44</v>
      </c>
      <c r="D120" s="16">
        <f>D122+D123+D124+D125</f>
        <v>887599.44</v>
      </c>
      <c r="E120" s="16"/>
      <c r="F120" s="16"/>
      <c r="G120" s="16"/>
      <c r="H120" s="16"/>
      <c r="I120" s="16"/>
      <c r="J120" s="16"/>
      <c r="K120" s="16"/>
    </row>
    <row r="121" spans="1:11" s="2" customFormat="1" ht="13.5" customHeight="1">
      <c r="A121" s="14" t="s">
        <v>6</v>
      </c>
      <c r="B121" s="15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s="2" customFormat="1" ht="29.25" customHeight="1">
      <c r="A122" s="14" t="s">
        <v>117</v>
      </c>
      <c r="B122" s="15">
        <v>111</v>
      </c>
      <c r="C122" s="16">
        <f>D122+E122</f>
        <v>681720</v>
      </c>
      <c r="D122" s="16">
        <v>681720</v>
      </c>
      <c r="E122" s="16"/>
      <c r="F122" s="16">
        <f>G122+H122</f>
        <v>0</v>
      </c>
      <c r="G122" s="16"/>
      <c r="H122" s="16"/>
      <c r="I122" s="16">
        <f>J122+K122</f>
        <v>0</v>
      </c>
      <c r="J122" s="16"/>
      <c r="K122" s="16"/>
    </row>
    <row r="123" spans="1:11" s="2" customFormat="1" ht="33.75" customHeight="1">
      <c r="A123" s="14" t="s">
        <v>118</v>
      </c>
      <c r="B123" s="15">
        <v>112</v>
      </c>
      <c r="C123" s="16">
        <f>D123+E123</f>
        <v>0</v>
      </c>
      <c r="D123" s="16"/>
      <c r="E123" s="16"/>
      <c r="F123" s="16">
        <f>G123+H123</f>
        <v>0</v>
      </c>
      <c r="G123" s="16"/>
      <c r="H123" s="16"/>
      <c r="I123" s="16">
        <f>J123+K123</f>
        <v>0</v>
      </c>
      <c r="J123" s="16"/>
      <c r="K123" s="16"/>
    </row>
    <row r="124" spans="1:11" s="2" customFormat="1" ht="35.25" customHeight="1">
      <c r="A124" s="14" t="s">
        <v>119</v>
      </c>
      <c r="B124" s="15">
        <v>119</v>
      </c>
      <c r="C124" s="16">
        <f>D124+E124</f>
        <v>0</v>
      </c>
      <c r="D124" s="16"/>
      <c r="E124" s="16"/>
      <c r="F124" s="16">
        <f>G124+H124</f>
        <v>0</v>
      </c>
      <c r="G124" s="16"/>
      <c r="H124" s="16"/>
      <c r="I124" s="16">
        <f>J124+K124</f>
        <v>0</v>
      </c>
      <c r="J124" s="16"/>
      <c r="K124" s="16"/>
    </row>
    <row r="125" spans="1:11" s="2" customFormat="1" ht="39.75" customHeight="1">
      <c r="A125" s="14" t="s">
        <v>120</v>
      </c>
      <c r="B125" s="15">
        <v>119</v>
      </c>
      <c r="C125" s="16">
        <f>D125+E125</f>
        <v>205879.44</v>
      </c>
      <c r="D125" s="16">
        <v>205879.44</v>
      </c>
      <c r="E125" s="16"/>
      <c r="F125" s="16">
        <f>G125+H125</f>
        <v>0</v>
      </c>
      <c r="G125" s="16"/>
      <c r="H125" s="16"/>
      <c r="I125" s="16">
        <f>J125+K125</f>
        <v>0</v>
      </c>
      <c r="J125" s="16"/>
      <c r="K125" s="16"/>
    </row>
    <row r="126" spans="1:11" s="2" customFormat="1" ht="39.75" customHeight="1">
      <c r="A126" s="45" t="s">
        <v>128</v>
      </c>
      <c r="B126" s="15">
        <v>240</v>
      </c>
      <c r="C126" s="16">
        <f>C128+C129+C130+C136+C137+C138+C139+C140+C141+C142</f>
        <v>0</v>
      </c>
      <c r="D126" s="16"/>
      <c r="E126" s="16"/>
      <c r="F126" s="16"/>
      <c r="G126" s="16"/>
      <c r="H126" s="16"/>
      <c r="I126" s="16"/>
      <c r="J126" s="16"/>
      <c r="K126" s="16"/>
    </row>
    <row r="127" spans="1:11" s="2" customFormat="1" ht="12.75">
      <c r="A127" s="14" t="s">
        <v>4</v>
      </c>
      <c r="B127" s="15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s="2" customFormat="1" ht="24.75" customHeight="1">
      <c r="A128" s="14" t="s">
        <v>121</v>
      </c>
      <c r="B128" s="15">
        <v>244</v>
      </c>
      <c r="C128" s="16">
        <f>D128+E128</f>
        <v>0</v>
      </c>
      <c r="D128" s="16"/>
      <c r="E128" s="16"/>
      <c r="F128" s="16">
        <f>G128+H128</f>
        <v>0</v>
      </c>
      <c r="G128" s="16"/>
      <c r="H128" s="16"/>
      <c r="I128" s="16">
        <f>J128+K128</f>
        <v>0</v>
      </c>
      <c r="J128" s="16"/>
      <c r="K128" s="16"/>
    </row>
    <row r="129" spans="1:11" s="2" customFormat="1" ht="26.25" customHeight="1">
      <c r="A129" s="14" t="s">
        <v>122</v>
      </c>
      <c r="B129" s="15">
        <v>244</v>
      </c>
      <c r="C129" s="16">
        <f>D129+E129</f>
        <v>0</v>
      </c>
      <c r="D129" s="16"/>
      <c r="E129" s="16"/>
      <c r="F129" s="16">
        <f>G129+H129</f>
        <v>0</v>
      </c>
      <c r="G129" s="16"/>
      <c r="H129" s="16"/>
      <c r="I129" s="16">
        <f>J129+K129</f>
        <v>0</v>
      </c>
      <c r="J129" s="16"/>
      <c r="K129" s="16"/>
    </row>
    <row r="130" spans="1:11" s="2" customFormat="1" ht="24" customHeight="1">
      <c r="A130" s="14" t="s">
        <v>123</v>
      </c>
      <c r="B130" s="15">
        <v>244</v>
      </c>
      <c r="C130" s="16">
        <f>C132+C133+C134+C135</f>
        <v>0</v>
      </c>
      <c r="D130" s="16">
        <f aca="true" t="shared" si="35" ref="D130:K130">D132+D133+D134+D135</f>
        <v>0</v>
      </c>
      <c r="E130" s="16">
        <f t="shared" si="35"/>
        <v>0</v>
      </c>
      <c r="F130" s="16">
        <f t="shared" si="35"/>
        <v>0</v>
      </c>
      <c r="G130" s="16">
        <f t="shared" si="35"/>
        <v>0</v>
      </c>
      <c r="H130" s="16">
        <f t="shared" si="35"/>
        <v>0</v>
      </c>
      <c r="I130" s="16">
        <f t="shared" si="35"/>
        <v>0</v>
      </c>
      <c r="J130" s="16">
        <f t="shared" si="35"/>
        <v>0</v>
      </c>
      <c r="K130" s="16">
        <f t="shared" si="35"/>
        <v>0</v>
      </c>
    </row>
    <row r="131" spans="1:11" s="2" customFormat="1" ht="12.75">
      <c r="A131" s="14" t="s">
        <v>6</v>
      </c>
      <c r="B131" s="15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s="2" customFormat="1" ht="15" customHeight="1">
      <c r="A132" s="14" t="s">
        <v>64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s="2" customFormat="1" ht="17.25" customHeight="1">
      <c r="A133" s="14" t="s">
        <v>65</v>
      </c>
      <c r="B133" s="15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s="2" customFormat="1" ht="17.25" customHeight="1">
      <c r="A134" s="14" t="s">
        <v>66</v>
      </c>
      <c r="B134" s="15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s="2" customFormat="1" ht="17.25" customHeight="1">
      <c r="A135" s="14" t="s">
        <v>67</v>
      </c>
      <c r="B135" s="15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s="2" customFormat="1" ht="25.5" customHeight="1">
      <c r="A136" s="14" t="s">
        <v>124</v>
      </c>
      <c r="B136" s="15">
        <v>244</v>
      </c>
      <c r="C136" s="16">
        <f>D136+E136</f>
        <v>0</v>
      </c>
      <c r="D136" s="16"/>
      <c r="E136" s="16"/>
      <c r="F136" s="16">
        <f>G136+H136</f>
        <v>0</v>
      </c>
      <c r="G136" s="16"/>
      <c r="H136" s="16"/>
      <c r="I136" s="16">
        <f>J136+K136</f>
        <v>0</v>
      </c>
      <c r="J136" s="16"/>
      <c r="K136" s="16"/>
    </row>
    <row r="137" spans="1:11" s="2" customFormat="1" ht="27" customHeight="1">
      <c r="A137" s="14" t="s">
        <v>125</v>
      </c>
      <c r="B137" s="15">
        <v>244</v>
      </c>
      <c r="C137" s="16">
        <f aca="true" t="shared" si="36" ref="C137:C142">D137+E137</f>
        <v>0</v>
      </c>
      <c r="D137" s="16"/>
      <c r="E137" s="16"/>
      <c r="F137" s="16">
        <f aca="true" t="shared" si="37" ref="F137:F142">G137+H137</f>
        <v>0</v>
      </c>
      <c r="G137" s="16"/>
      <c r="H137" s="16"/>
      <c r="I137" s="16">
        <f aca="true" t="shared" si="38" ref="I137:I142">J137+K137</f>
        <v>0</v>
      </c>
      <c r="J137" s="16"/>
      <c r="K137" s="16"/>
    </row>
    <row r="138" spans="1:11" s="2" customFormat="1" ht="26.25" customHeight="1">
      <c r="A138" s="14" t="s">
        <v>126</v>
      </c>
      <c r="B138" s="15">
        <v>244</v>
      </c>
      <c r="C138" s="16">
        <f t="shared" si="36"/>
        <v>0</v>
      </c>
      <c r="D138" s="16"/>
      <c r="E138" s="16"/>
      <c r="F138" s="16">
        <f t="shared" si="37"/>
        <v>0</v>
      </c>
      <c r="G138" s="16"/>
      <c r="H138" s="16"/>
      <c r="I138" s="16">
        <f t="shared" si="38"/>
        <v>0</v>
      </c>
      <c r="J138" s="16"/>
      <c r="K138" s="16"/>
    </row>
    <row r="139" spans="1:11" s="2" customFormat="1" ht="24.75" customHeight="1">
      <c r="A139" s="14" t="s">
        <v>129</v>
      </c>
      <c r="B139" s="15">
        <v>244</v>
      </c>
      <c r="C139" s="16">
        <f t="shared" si="36"/>
        <v>0</v>
      </c>
      <c r="D139" s="16"/>
      <c r="E139" s="16"/>
      <c r="F139" s="16">
        <f t="shared" si="37"/>
        <v>0</v>
      </c>
      <c r="G139" s="16"/>
      <c r="H139" s="16"/>
      <c r="I139" s="16">
        <f t="shared" si="38"/>
        <v>0</v>
      </c>
      <c r="J139" s="16"/>
      <c r="K139" s="16"/>
    </row>
    <row r="140" spans="1:11" s="2" customFormat="1" ht="38.25" customHeight="1">
      <c r="A140" s="14" t="s">
        <v>136</v>
      </c>
      <c r="B140" s="15">
        <v>244</v>
      </c>
      <c r="C140" s="16">
        <f t="shared" si="36"/>
        <v>0</v>
      </c>
      <c r="D140" s="16"/>
      <c r="E140" s="16"/>
      <c r="F140" s="16">
        <f t="shared" si="37"/>
        <v>0</v>
      </c>
      <c r="G140" s="16"/>
      <c r="H140" s="16"/>
      <c r="I140" s="16">
        <f t="shared" si="38"/>
        <v>0</v>
      </c>
      <c r="J140" s="16"/>
      <c r="K140" s="16"/>
    </row>
    <row r="141" spans="1:11" s="2" customFormat="1" ht="36.75" customHeight="1">
      <c r="A141" s="14" t="s">
        <v>135</v>
      </c>
      <c r="B141" s="15">
        <v>244</v>
      </c>
      <c r="C141" s="16">
        <f t="shared" si="36"/>
        <v>0</v>
      </c>
      <c r="D141" s="16"/>
      <c r="E141" s="16"/>
      <c r="F141" s="16">
        <f t="shared" si="37"/>
        <v>0</v>
      </c>
      <c r="G141" s="16"/>
      <c r="H141" s="16"/>
      <c r="I141" s="16">
        <f t="shared" si="38"/>
        <v>0</v>
      </c>
      <c r="J141" s="16"/>
      <c r="K141" s="16"/>
    </row>
    <row r="142" spans="1:11" s="2" customFormat="1" ht="24.75" customHeight="1">
      <c r="A142" s="14" t="s">
        <v>161</v>
      </c>
      <c r="B142" s="15">
        <v>244</v>
      </c>
      <c r="C142" s="16">
        <f t="shared" si="36"/>
        <v>0</v>
      </c>
      <c r="D142" s="16"/>
      <c r="E142" s="16"/>
      <c r="F142" s="16">
        <f t="shared" si="37"/>
        <v>0</v>
      </c>
      <c r="G142" s="16"/>
      <c r="H142" s="16"/>
      <c r="I142" s="16">
        <f t="shared" si="38"/>
        <v>0</v>
      </c>
      <c r="J142" s="16"/>
      <c r="K142" s="16"/>
    </row>
    <row r="143" spans="1:11" s="2" customFormat="1" ht="36.75" customHeight="1">
      <c r="A143" s="45" t="s">
        <v>127</v>
      </c>
      <c r="B143" s="15">
        <v>320</v>
      </c>
      <c r="C143" s="16">
        <f>C145+C146</f>
        <v>0</v>
      </c>
      <c r="D143" s="16">
        <f aca="true" t="shared" si="39" ref="D143:K143">D145+D146</f>
        <v>0</v>
      </c>
      <c r="E143" s="16">
        <f t="shared" si="39"/>
        <v>0</v>
      </c>
      <c r="F143" s="16">
        <f t="shared" si="39"/>
        <v>0</v>
      </c>
      <c r="G143" s="16">
        <f t="shared" si="39"/>
        <v>0</v>
      </c>
      <c r="H143" s="16">
        <f t="shared" si="39"/>
        <v>0</v>
      </c>
      <c r="I143" s="16">
        <f t="shared" si="39"/>
        <v>0</v>
      </c>
      <c r="J143" s="16">
        <f t="shared" si="39"/>
        <v>0</v>
      </c>
      <c r="K143" s="16">
        <f t="shared" si="39"/>
        <v>0</v>
      </c>
    </row>
    <row r="144" spans="1:11" s="2" customFormat="1" ht="12.75">
      <c r="A144" s="14" t="s">
        <v>4</v>
      </c>
      <c r="B144" s="15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s="2" customFormat="1" ht="21.75" customHeight="1">
      <c r="A145" s="14" t="s">
        <v>68</v>
      </c>
      <c r="B145" s="15">
        <v>321</v>
      </c>
      <c r="C145" s="16">
        <f>D145+E145</f>
        <v>0</v>
      </c>
      <c r="D145" s="16"/>
      <c r="E145" s="16"/>
      <c r="F145" s="16">
        <f>G145+H145</f>
        <v>0</v>
      </c>
      <c r="G145" s="16"/>
      <c r="H145" s="16"/>
      <c r="I145" s="16">
        <f>J145+K145</f>
        <v>0</v>
      </c>
      <c r="J145" s="16"/>
      <c r="K145" s="16"/>
    </row>
    <row r="146" spans="1:11" s="2" customFormat="1" ht="19.5" customHeight="1">
      <c r="A146" s="14" t="s">
        <v>130</v>
      </c>
      <c r="B146" s="15">
        <v>321</v>
      </c>
      <c r="C146" s="16">
        <f>D146+E146</f>
        <v>0</v>
      </c>
      <c r="D146" s="16"/>
      <c r="E146" s="16"/>
      <c r="F146" s="16">
        <f>G146+H146</f>
        <v>0</v>
      </c>
      <c r="G146" s="16"/>
      <c r="H146" s="16"/>
      <c r="I146" s="16">
        <f>J146+K146</f>
        <v>0</v>
      </c>
      <c r="J146" s="16"/>
      <c r="K146" s="16"/>
    </row>
    <row r="147" spans="1:11" s="2" customFormat="1" ht="18" customHeight="1">
      <c r="A147" s="45" t="s">
        <v>134</v>
      </c>
      <c r="B147" s="15">
        <v>850</v>
      </c>
      <c r="C147" s="16">
        <f>C149+C153+C154</f>
        <v>0</v>
      </c>
      <c r="D147" s="16">
        <f aca="true" t="shared" si="40" ref="D147:K147">D149+D153+D154</f>
        <v>0</v>
      </c>
      <c r="E147" s="16">
        <f t="shared" si="40"/>
        <v>0</v>
      </c>
      <c r="F147" s="16">
        <f t="shared" si="40"/>
        <v>0</v>
      </c>
      <c r="G147" s="16">
        <f t="shared" si="40"/>
        <v>0</v>
      </c>
      <c r="H147" s="16">
        <f t="shared" si="40"/>
        <v>0</v>
      </c>
      <c r="I147" s="16">
        <f t="shared" si="40"/>
        <v>0</v>
      </c>
      <c r="J147" s="16">
        <f t="shared" si="40"/>
        <v>0</v>
      </c>
      <c r="K147" s="16">
        <f t="shared" si="40"/>
        <v>0</v>
      </c>
    </row>
    <row r="148" spans="1:11" s="2" customFormat="1" ht="18" customHeight="1">
      <c r="A148" s="14" t="s">
        <v>4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s="2" customFormat="1" ht="24.75" customHeight="1">
      <c r="A149" s="14" t="s">
        <v>132</v>
      </c>
      <c r="B149" s="15">
        <v>851</v>
      </c>
      <c r="C149" s="16">
        <f>C151+C152</f>
        <v>0</v>
      </c>
      <c r="D149" s="16">
        <f aca="true" t="shared" si="41" ref="D149:K149">D151+D152</f>
        <v>0</v>
      </c>
      <c r="E149" s="16">
        <f t="shared" si="41"/>
        <v>0</v>
      </c>
      <c r="F149" s="16">
        <f t="shared" si="41"/>
        <v>0</v>
      </c>
      <c r="G149" s="16">
        <f t="shared" si="41"/>
        <v>0</v>
      </c>
      <c r="H149" s="16">
        <f t="shared" si="41"/>
        <v>0</v>
      </c>
      <c r="I149" s="16">
        <f t="shared" si="41"/>
        <v>0</v>
      </c>
      <c r="J149" s="16">
        <f t="shared" si="41"/>
        <v>0</v>
      </c>
      <c r="K149" s="16">
        <f t="shared" si="41"/>
        <v>0</v>
      </c>
    </row>
    <row r="150" spans="1:11" s="2" customFormat="1" ht="17.25" customHeight="1">
      <c r="A150" s="14" t="s">
        <v>4</v>
      </c>
      <c r="B150" s="15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s="2" customFormat="1" ht="18.75" customHeight="1">
      <c r="A151" s="14" t="s">
        <v>143</v>
      </c>
      <c r="B151" s="15"/>
      <c r="C151" s="16">
        <f>D151+E151</f>
        <v>0</v>
      </c>
      <c r="D151" s="16"/>
      <c r="E151" s="16"/>
      <c r="F151" s="16">
        <f>G151+H151</f>
        <v>0</v>
      </c>
      <c r="G151" s="16"/>
      <c r="H151" s="16"/>
      <c r="I151" s="16">
        <f>J151+K151</f>
        <v>0</v>
      </c>
      <c r="J151" s="16"/>
      <c r="K151" s="16"/>
    </row>
    <row r="152" spans="1:11" s="2" customFormat="1" ht="20.25" customHeight="1">
      <c r="A152" s="14" t="s">
        <v>144</v>
      </c>
      <c r="B152" s="15"/>
      <c r="C152" s="16">
        <f>D152+E152</f>
        <v>0</v>
      </c>
      <c r="D152" s="16"/>
      <c r="E152" s="16"/>
      <c r="F152" s="16">
        <f>G152+H152</f>
        <v>0</v>
      </c>
      <c r="G152" s="16"/>
      <c r="H152" s="16"/>
      <c r="I152" s="16">
        <f>J152+K152</f>
        <v>0</v>
      </c>
      <c r="J152" s="16"/>
      <c r="K152" s="16"/>
    </row>
    <row r="153" spans="1:11" s="2" customFormat="1" ht="18" customHeight="1">
      <c r="A153" s="14" t="s">
        <v>131</v>
      </c>
      <c r="B153" s="15">
        <v>852</v>
      </c>
      <c r="C153" s="16">
        <f>D153+E153</f>
        <v>0</v>
      </c>
      <c r="D153" s="16"/>
      <c r="E153" s="16"/>
      <c r="F153" s="16">
        <f>G153+H153</f>
        <v>0</v>
      </c>
      <c r="G153" s="16"/>
      <c r="H153" s="16"/>
      <c r="I153" s="16">
        <f>J153+K153</f>
        <v>0</v>
      </c>
      <c r="J153" s="16"/>
      <c r="K153" s="16"/>
    </row>
    <row r="154" spans="1:11" s="2" customFormat="1" ht="17.25" customHeight="1">
      <c r="A154" s="14" t="s">
        <v>133</v>
      </c>
      <c r="B154" s="15">
        <v>853</v>
      </c>
      <c r="C154" s="16">
        <f>D154+E154</f>
        <v>0</v>
      </c>
      <c r="D154" s="16"/>
      <c r="E154" s="16"/>
      <c r="F154" s="16">
        <f>G154+H154</f>
        <v>0</v>
      </c>
      <c r="G154" s="16"/>
      <c r="H154" s="16"/>
      <c r="I154" s="16">
        <f>J154+K154</f>
        <v>0</v>
      </c>
      <c r="J154" s="16"/>
      <c r="K154" s="16"/>
    </row>
    <row r="155" spans="1:11" s="2" customFormat="1" ht="36" customHeight="1">
      <c r="A155" s="43" t="s">
        <v>140</v>
      </c>
      <c r="B155" s="38" t="s">
        <v>84</v>
      </c>
      <c r="C155" s="31">
        <f>C157</f>
        <v>0</v>
      </c>
      <c r="D155" s="31">
        <f aca="true" t="shared" si="42" ref="D155:K155">D157</f>
        <v>0</v>
      </c>
      <c r="E155" s="31">
        <f t="shared" si="42"/>
        <v>0</v>
      </c>
      <c r="F155" s="31">
        <f t="shared" si="42"/>
        <v>0</v>
      </c>
      <c r="G155" s="31">
        <f t="shared" si="42"/>
        <v>0</v>
      </c>
      <c r="H155" s="31">
        <f t="shared" si="42"/>
        <v>0</v>
      </c>
      <c r="I155" s="31">
        <f t="shared" si="42"/>
        <v>0</v>
      </c>
      <c r="J155" s="31">
        <f t="shared" si="42"/>
        <v>0</v>
      </c>
      <c r="K155" s="31">
        <f t="shared" si="42"/>
        <v>0</v>
      </c>
    </row>
    <row r="156" spans="1:11" s="2" customFormat="1" ht="13.5" customHeight="1">
      <c r="A156" s="14" t="s">
        <v>6</v>
      </c>
      <c r="B156" s="15" t="s">
        <v>50</v>
      </c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s="2" customFormat="1" ht="39.75" customHeight="1">
      <c r="A157" s="45" t="s">
        <v>128</v>
      </c>
      <c r="B157" s="15">
        <v>240</v>
      </c>
      <c r="C157" s="16">
        <f>C159+C160+C161+C167+C168+C169+C170+C171+C172+C173</f>
        <v>0</v>
      </c>
      <c r="D157" s="16">
        <f aca="true" t="shared" si="43" ref="D157:K157">D159+D160+D161+D167+D168+D169+D170+D171+D172+D173</f>
        <v>0</v>
      </c>
      <c r="E157" s="16">
        <f t="shared" si="43"/>
        <v>0</v>
      </c>
      <c r="F157" s="16">
        <f t="shared" si="43"/>
        <v>0</v>
      </c>
      <c r="G157" s="16">
        <f t="shared" si="43"/>
        <v>0</v>
      </c>
      <c r="H157" s="16">
        <f t="shared" si="43"/>
        <v>0</v>
      </c>
      <c r="I157" s="16">
        <f t="shared" si="43"/>
        <v>0</v>
      </c>
      <c r="J157" s="16">
        <f t="shared" si="43"/>
        <v>0</v>
      </c>
      <c r="K157" s="16">
        <f t="shared" si="43"/>
        <v>0</v>
      </c>
    </row>
    <row r="158" spans="1:11" s="2" customFormat="1" ht="12.75">
      <c r="A158" s="14" t="s">
        <v>4</v>
      </c>
      <c r="B158" s="15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s="2" customFormat="1" ht="24.75" customHeight="1">
      <c r="A159" s="14" t="s">
        <v>121</v>
      </c>
      <c r="B159" s="15">
        <v>244</v>
      </c>
      <c r="C159" s="16">
        <f>D159+E159</f>
        <v>0</v>
      </c>
      <c r="D159" s="16"/>
      <c r="E159" s="16"/>
      <c r="F159" s="16">
        <f>G159+H159</f>
        <v>0</v>
      </c>
      <c r="G159" s="16"/>
      <c r="H159" s="16"/>
      <c r="I159" s="16">
        <f>J159+K159</f>
        <v>0</v>
      </c>
      <c r="J159" s="16"/>
      <c r="K159" s="16"/>
    </row>
    <row r="160" spans="1:11" s="2" customFormat="1" ht="26.25" customHeight="1">
      <c r="A160" s="14" t="s">
        <v>122</v>
      </c>
      <c r="B160" s="15">
        <v>244</v>
      </c>
      <c r="C160" s="16">
        <f>D160+E160</f>
        <v>0</v>
      </c>
      <c r="D160" s="16"/>
      <c r="E160" s="16"/>
      <c r="F160" s="16">
        <f>G160+H160</f>
        <v>0</v>
      </c>
      <c r="G160" s="16"/>
      <c r="H160" s="16"/>
      <c r="I160" s="16">
        <f>J160+K160</f>
        <v>0</v>
      </c>
      <c r="J160" s="16"/>
      <c r="K160" s="16"/>
    </row>
    <row r="161" spans="1:11" s="2" customFormat="1" ht="24" customHeight="1">
      <c r="A161" s="14" t="s">
        <v>123</v>
      </c>
      <c r="B161" s="15">
        <v>244</v>
      </c>
      <c r="C161" s="16">
        <f>C163+C164+C165+C166</f>
        <v>0</v>
      </c>
      <c r="D161" s="16">
        <f aca="true" t="shared" si="44" ref="D161:K161">D163+D164+D165+D166</f>
        <v>0</v>
      </c>
      <c r="E161" s="16">
        <f t="shared" si="44"/>
        <v>0</v>
      </c>
      <c r="F161" s="16">
        <f t="shared" si="44"/>
        <v>0</v>
      </c>
      <c r="G161" s="16">
        <f t="shared" si="44"/>
        <v>0</v>
      </c>
      <c r="H161" s="16">
        <f t="shared" si="44"/>
        <v>0</v>
      </c>
      <c r="I161" s="16">
        <f t="shared" si="44"/>
        <v>0</v>
      </c>
      <c r="J161" s="16">
        <f t="shared" si="44"/>
        <v>0</v>
      </c>
      <c r="K161" s="16">
        <f t="shared" si="44"/>
        <v>0</v>
      </c>
    </row>
    <row r="162" spans="1:11" s="2" customFormat="1" ht="12.75">
      <c r="A162" s="14" t="s">
        <v>6</v>
      </c>
      <c r="B162" s="15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 s="2" customFormat="1" ht="15" customHeight="1">
      <c r="A163" s="14" t="s">
        <v>64</v>
      </c>
      <c r="B163" s="15"/>
      <c r="C163" s="16">
        <f>D163+E163</f>
        <v>0</v>
      </c>
      <c r="D163" s="16"/>
      <c r="E163" s="16"/>
      <c r="F163" s="16">
        <f>G163+H163</f>
        <v>0</v>
      </c>
      <c r="G163" s="16"/>
      <c r="H163" s="16"/>
      <c r="I163" s="16">
        <f>J163+K163</f>
        <v>0</v>
      </c>
      <c r="J163" s="16"/>
      <c r="K163" s="16"/>
    </row>
    <row r="164" spans="1:11" s="2" customFormat="1" ht="13.5" customHeight="1">
      <c r="A164" s="14" t="s">
        <v>65</v>
      </c>
      <c r="B164" s="15"/>
      <c r="C164" s="16">
        <f aca="true" t="shared" si="45" ref="C164:C173">D164+E164</f>
        <v>0</v>
      </c>
      <c r="D164" s="16"/>
      <c r="E164" s="16"/>
      <c r="F164" s="16">
        <f aca="true" t="shared" si="46" ref="F164:F173">G164+H164</f>
        <v>0</v>
      </c>
      <c r="G164" s="16"/>
      <c r="H164" s="16"/>
      <c r="I164" s="16">
        <f aca="true" t="shared" si="47" ref="I164:I173">J164+K164</f>
        <v>0</v>
      </c>
      <c r="J164" s="16"/>
      <c r="K164" s="16"/>
    </row>
    <row r="165" spans="1:11" s="2" customFormat="1" ht="17.25" customHeight="1">
      <c r="A165" s="14" t="s">
        <v>66</v>
      </c>
      <c r="B165" s="15"/>
      <c r="C165" s="16">
        <f t="shared" si="45"/>
        <v>0</v>
      </c>
      <c r="D165" s="16"/>
      <c r="E165" s="16"/>
      <c r="F165" s="16">
        <f t="shared" si="46"/>
        <v>0</v>
      </c>
      <c r="G165" s="16"/>
      <c r="H165" s="16"/>
      <c r="I165" s="16">
        <f t="shared" si="47"/>
        <v>0</v>
      </c>
      <c r="J165" s="16"/>
      <c r="K165" s="16"/>
    </row>
    <row r="166" spans="1:11" s="2" customFormat="1" ht="17.25" customHeight="1">
      <c r="A166" s="14" t="s">
        <v>67</v>
      </c>
      <c r="B166" s="15"/>
      <c r="C166" s="16">
        <f t="shared" si="45"/>
        <v>0</v>
      </c>
      <c r="D166" s="16"/>
      <c r="E166" s="16"/>
      <c r="F166" s="16">
        <f t="shared" si="46"/>
        <v>0</v>
      </c>
      <c r="G166" s="16"/>
      <c r="H166" s="16"/>
      <c r="I166" s="16">
        <f t="shared" si="47"/>
        <v>0</v>
      </c>
      <c r="J166" s="16"/>
      <c r="K166" s="16"/>
    </row>
    <row r="167" spans="1:11" s="2" customFormat="1" ht="25.5" customHeight="1">
      <c r="A167" s="14" t="s">
        <v>124</v>
      </c>
      <c r="B167" s="15">
        <v>244</v>
      </c>
      <c r="C167" s="16">
        <f t="shared" si="45"/>
        <v>0</v>
      </c>
      <c r="D167" s="16"/>
      <c r="E167" s="16"/>
      <c r="F167" s="16">
        <f t="shared" si="46"/>
        <v>0</v>
      </c>
      <c r="G167" s="16"/>
      <c r="H167" s="16"/>
      <c r="I167" s="16">
        <f t="shared" si="47"/>
        <v>0</v>
      </c>
      <c r="J167" s="16"/>
      <c r="K167" s="16"/>
    </row>
    <row r="168" spans="1:11" s="2" customFormat="1" ht="27" customHeight="1">
      <c r="A168" s="14" t="s">
        <v>125</v>
      </c>
      <c r="B168" s="15">
        <v>244</v>
      </c>
      <c r="C168" s="16">
        <f t="shared" si="45"/>
        <v>0</v>
      </c>
      <c r="D168" s="16"/>
      <c r="E168" s="16"/>
      <c r="F168" s="16">
        <f t="shared" si="46"/>
        <v>0</v>
      </c>
      <c r="G168" s="16"/>
      <c r="H168" s="16"/>
      <c r="I168" s="16">
        <f t="shared" si="47"/>
        <v>0</v>
      </c>
      <c r="J168" s="16"/>
      <c r="K168" s="16"/>
    </row>
    <row r="169" spans="1:11" s="2" customFormat="1" ht="26.25" customHeight="1">
      <c r="A169" s="14" t="s">
        <v>126</v>
      </c>
      <c r="B169" s="15">
        <v>244</v>
      </c>
      <c r="C169" s="16">
        <f t="shared" si="45"/>
        <v>0</v>
      </c>
      <c r="D169" s="16"/>
      <c r="E169" s="16"/>
      <c r="F169" s="16">
        <f t="shared" si="46"/>
        <v>0</v>
      </c>
      <c r="G169" s="16"/>
      <c r="H169" s="16"/>
      <c r="I169" s="16">
        <f t="shared" si="47"/>
        <v>0</v>
      </c>
      <c r="J169" s="16"/>
      <c r="K169" s="16"/>
    </row>
    <row r="170" spans="1:11" s="2" customFormat="1" ht="24.75" customHeight="1">
      <c r="A170" s="14" t="s">
        <v>129</v>
      </c>
      <c r="B170" s="15">
        <v>244</v>
      </c>
      <c r="C170" s="16">
        <f t="shared" si="45"/>
        <v>0</v>
      </c>
      <c r="D170" s="16"/>
      <c r="E170" s="16"/>
      <c r="F170" s="16">
        <f t="shared" si="46"/>
        <v>0</v>
      </c>
      <c r="G170" s="16"/>
      <c r="H170" s="16"/>
      <c r="I170" s="16">
        <f t="shared" si="47"/>
        <v>0</v>
      </c>
      <c r="J170" s="16"/>
      <c r="K170" s="16"/>
    </row>
    <row r="171" spans="1:11" s="2" customFormat="1" ht="35.25" customHeight="1">
      <c r="A171" s="14" t="s">
        <v>136</v>
      </c>
      <c r="B171" s="15">
        <v>244</v>
      </c>
      <c r="C171" s="16">
        <f t="shared" si="45"/>
        <v>0</v>
      </c>
      <c r="D171" s="16"/>
      <c r="E171" s="16"/>
      <c r="F171" s="16">
        <f t="shared" si="46"/>
        <v>0</v>
      </c>
      <c r="G171" s="16"/>
      <c r="H171" s="16"/>
      <c r="I171" s="16">
        <f t="shared" si="47"/>
        <v>0</v>
      </c>
      <c r="J171" s="16"/>
      <c r="K171" s="16"/>
    </row>
    <row r="172" spans="1:11" s="2" customFormat="1" ht="33.75" customHeight="1">
      <c r="A172" s="14" t="s">
        <v>135</v>
      </c>
      <c r="B172" s="15">
        <v>244</v>
      </c>
      <c r="C172" s="16">
        <f t="shared" si="45"/>
        <v>0</v>
      </c>
      <c r="D172" s="16"/>
      <c r="E172" s="16"/>
      <c r="F172" s="16">
        <f t="shared" si="46"/>
        <v>0</v>
      </c>
      <c r="G172" s="16"/>
      <c r="H172" s="16"/>
      <c r="I172" s="16">
        <f t="shared" si="47"/>
        <v>0</v>
      </c>
      <c r="J172" s="16"/>
      <c r="K172" s="16"/>
    </row>
    <row r="173" spans="1:11" s="2" customFormat="1" ht="24.75" customHeight="1">
      <c r="A173" s="14" t="s">
        <v>161</v>
      </c>
      <c r="B173" s="15">
        <v>244</v>
      </c>
      <c r="C173" s="16">
        <f t="shared" si="45"/>
        <v>0</v>
      </c>
      <c r="D173" s="16"/>
      <c r="E173" s="16"/>
      <c r="F173" s="16">
        <f t="shared" si="46"/>
        <v>0</v>
      </c>
      <c r="G173" s="16"/>
      <c r="H173" s="16"/>
      <c r="I173" s="16">
        <f t="shared" si="47"/>
        <v>0</v>
      </c>
      <c r="J173" s="16"/>
      <c r="K173" s="16"/>
    </row>
    <row r="174" spans="1:11" s="2" customFormat="1" ht="21" customHeight="1">
      <c r="A174" s="43" t="s">
        <v>141</v>
      </c>
      <c r="B174" s="44" t="s">
        <v>84</v>
      </c>
      <c r="C174" s="31">
        <f>C176+C180</f>
        <v>0</v>
      </c>
      <c r="D174" s="31">
        <f aca="true" t="shared" si="48" ref="D174:K174">D176+D180</f>
        <v>0</v>
      </c>
      <c r="E174" s="31">
        <f t="shared" si="48"/>
        <v>0</v>
      </c>
      <c r="F174" s="31">
        <f t="shared" si="48"/>
        <v>0</v>
      </c>
      <c r="G174" s="31">
        <f t="shared" si="48"/>
        <v>0</v>
      </c>
      <c r="H174" s="31">
        <f t="shared" si="48"/>
        <v>0</v>
      </c>
      <c r="I174" s="31">
        <f t="shared" si="48"/>
        <v>0</v>
      </c>
      <c r="J174" s="31">
        <f t="shared" si="48"/>
        <v>0</v>
      </c>
      <c r="K174" s="31">
        <f t="shared" si="48"/>
        <v>0</v>
      </c>
    </row>
    <row r="175" spans="1:11" s="2" customFormat="1" ht="13.5" customHeight="1">
      <c r="A175" s="14" t="s">
        <v>6</v>
      </c>
      <c r="B175" s="15" t="s">
        <v>50</v>
      </c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s="2" customFormat="1" ht="13.5" customHeight="1">
      <c r="A176" s="45" t="s">
        <v>137</v>
      </c>
      <c r="B176" s="15">
        <v>110</v>
      </c>
      <c r="C176" s="16">
        <f>C178+C179</f>
        <v>0</v>
      </c>
      <c r="D176" s="16">
        <f aca="true" t="shared" si="49" ref="D176:K176">D178+D179</f>
        <v>0</v>
      </c>
      <c r="E176" s="16">
        <f t="shared" si="49"/>
        <v>0</v>
      </c>
      <c r="F176" s="16">
        <f t="shared" si="49"/>
        <v>0</v>
      </c>
      <c r="G176" s="16">
        <f t="shared" si="49"/>
        <v>0</v>
      </c>
      <c r="H176" s="16">
        <f t="shared" si="49"/>
        <v>0</v>
      </c>
      <c r="I176" s="16">
        <f t="shared" si="49"/>
        <v>0</v>
      </c>
      <c r="J176" s="16">
        <f t="shared" si="49"/>
        <v>0</v>
      </c>
      <c r="K176" s="16">
        <f t="shared" si="49"/>
        <v>0</v>
      </c>
    </row>
    <row r="177" spans="1:11" s="2" customFormat="1" ht="13.5" customHeight="1">
      <c r="A177" s="14" t="s">
        <v>6</v>
      </c>
      <c r="B177" s="15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s="2" customFormat="1" ht="29.25" customHeight="1">
      <c r="A178" s="14" t="s">
        <v>117</v>
      </c>
      <c r="B178" s="15">
        <v>111</v>
      </c>
      <c r="C178" s="16">
        <f>D178+E178</f>
        <v>0</v>
      </c>
      <c r="D178" s="16"/>
      <c r="E178" s="16"/>
      <c r="F178" s="16">
        <f>G178+H178</f>
        <v>0</v>
      </c>
      <c r="G178" s="16"/>
      <c r="H178" s="16"/>
      <c r="I178" s="16">
        <f>J178+K178</f>
        <v>0</v>
      </c>
      <c r="J178" s="16"/>
      <c r="K178" s="16"/>
    </row>
    <row r="179" spans="1:11" s="2" customFormat="1" ht="35.25" customHeight="1">
      <c r="A179" s="14" t="s">
        <v>120</v>
      </c>
      <c r="B179" s="15">
        <v>119</v>
      </c>
      <c r="C179" s="16">
        <f>D179+E179</f>
        <v>0</v>
      </c>
      <c r="D179" s="16"/>
      <c r="E179" s="16"/>
      <c r="F179" s="16">
        <f>G179+H179</f>
        <v>0</v>
      </c>
      <c r="G179" s="16"/>
      <c r="H179" s="16"/>
      <c r="I179" s="16">
        <f>J179+K179</f>
        <v>0</v>
      </c>
      <c r="J179" s="16"/>
      <c r="K179" s="16"/>
    </row>
    <row r="180" spans="1:11" s="2" customFormat="1" ht="39.75" customHeight="1">
      <c r="A180" s="45" t="s">
        <v>128</v>
      </c>
      <c r="B180" s="15">
        <v>240</v>
      </c>
      <c r="C180" s="16">
        <f>C182+C183+C184+C190+C191+C192+C193+C194+C195+C196</f>
        <v>0</v>
      </c>
      <c r="D180" s="16">
        <f aca="true" t="shared" si="50" ref="D180:K180">D182+D183+D184+D190+D191+D192+D193+D194+D195+D196</f>
        <v>0</v>
      </c>
      <c r="E180" s="16">
        <f t="shared" si="50"/>
        <v>0</v>
      </c>
      <c r="F180" s="16">
        <f t="shared" si="50"/>
        <v>0</v>
      </c>
      <c r="G180" s="16">
        <f t="shared" si="50"/>
        <v>0</v>
      </c>
      <c r="H180" s="16">
        <f t="shared" si="50"/>
        <v>0</v>
      </c>
      <c r="I180" s="16">
        <f t="shared" si="50"/>
        <v>0</v>
      </c>
      <c r="J180" s="16">
        <f t="shared" si="50"/>
        <v>0</v>
      </c>
      <c r="K180" s="16">
        <f t="shared" si="50"/>
        <v>0</v>
      </c>
    </row>
    <row r="181" spans="1:11" s="2" customFormat="1" ht="12.75">
      <c r="A181" s="14" t="s">
        <v>4</v>
      </c>
      <c r="B181" s="15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s="2" customFormat="1" ht="24.75" customHeight="1">
      <c r="A182" s="14" t="s">
        <v>121</v>
      </c>
      <c r="B182" s="15">
        <v>244</v>
      </c>
      <c r="C182" s="16">
        <f>D182+E182</f>
        <v>0</v>
      </c>
      <c r="D182" s="16"/>
      <c r="E182" s="16"/>
      <c r="F182" s="16">
        <f>G182+H182</f>
        <v>0</v>
      </c>
      <c r="G182" s="16"/>
      <c r="H182" s="16"/>
      <c r="I182" s="16">
        <f>J182+K182</f>
        <v>0</v>
      </c>
      <c r="J182" s="16"/>
      <c r="K182" s="16"/>
    </row>
    <row r="183" spans="1:11" s="2" customFormat="1" ht="26.25" customHeight="1">
      <c r="A183" s="14" t="s">
        <v>122</v>
      </c>
      <c r="B183" s="15">
        <v>244</v>
      </c>
      <c r="C183" s="16">
        <f>D183+E183</f>
        <v>0</v>
      </c>
      <c r="D183" s="16"/>
      <c r="E183" s="16"/>
      <c r="F183" s="16">
        <f>G183+H183</f>
        <v>0</v>
      </c>
      <c r="G183" s="16"/>
      <c r="H183" s="16"/>
      <c r="I183" s="16">
        <f>J183+K183</f>
        <v>0</v>
      </c>
      <c r="J183" s="16"/>
      <c r="K183" s="16"/>
    </row>
    <row r="184" spans="1:11" s="2" customFormat="1" ht="24" customHeight="1">
      <c r="A184" s="14" t="s">
        <v>123</v>
      </c>
      <c r="B184" s="15">
        <v>244</v>
      </c>
      <c r="C184" s="16">
        <f>C186+C187+C188+C189</f>
        <v>0</v>
      </c>
      <c r="D184" s="16">
        <f aca="true" t="shared" si="51" ref="D184:K184">D186+D187+D188+D189</f>
        <v>0</v>
      </c>
      <c r="E184" s="16">
        <f t="shared" si="51"/>
        <v>0</v>
      </c>
      <c r="F184" s="16">
        <f t="shared" si="51"/>
        <v>0</v>
      </c>
      <c r="G184" s="16">
        <f t="shared" si="51"/>
        <v>0</v>
      </c>
      <c r="H184" s="16">
        <f t="shared" si="51"/>
        <v>0</v>
      </c>
      <c r="I184" s="16">
        <f t="shared" si="51"/>
        <v>0</v>
      </c>
      <c r="J184" s="16">
        <f t="shared" si="51"/>
        <v>0</v>
      </c>
      <c r="K184" s="16">
        <f t="shared" si="51"/>
        <v>0</v>
      </c>
    </row>
    <row r="185" spans="1:11" s="2" customFormat="1" ht="12.75">
      <c r="A185" s="14" t="s">
        <v>6</v>
      </c>
      <c r="B185" s="15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 s="2" customFormat="1" ht="15" customHeight="1">
      <c r="A186" s="14" t="s">
        <v>64</v>
      </c>
      <c r="B186" s="15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 s="2" customFormat="1" ht="17.25" customHeight="1">
      <c r="A187" s="14" t="s">
        <v>65</v>
      </c>
      <c r="B187" s="15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1:11" s="2" customFormat="1" ht="17.25" customHeight="1">
      <c r="A188" s="14" t="s">
        <v>66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 s="2" customFormat="1" ht="17.25" customHeight="1">
      <c r="A189" s="14" t="s">
        <v>67</v>
      </c>
      <c r="B189" s="15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 s="2" customFormat="1" ht="25.5" customHeight="1">
      <c r="A190" s="14" t="s">
        <v>124</v>
      </c>
      <c r="B190" s="15">
        <v>244</v>
      </c>
      <c r="C190" s="16">
        <f>D190+E190</f>
        <v>0</v>
      </c>
      <c r="D190" s="16"/>
      <c r="E190" s="16"/>
      <c r="F190" s="16">
        <f>G190+H190</f>
        <v>0</v>
      </c>
      <c r="G190" s="16"/>
      <c r="H190" s="16"/>
      <c r="I190" s="16">
        <f aca="true" t="shared" si="52" ref="I190:I195">J190+K190</f>
        <v>0</v>
      </c>
      <c r="J190" s="16"/>
      <c r="K190" s="16"/>
    </row>
    <row r="191" spans="1:11" s="2" customFormat="1" ht="27" customHeight="1">
      <c r="A191" s="14" t="s">
        <v>125</v>
      </c>
      <c r="B191" s="15">
        <v>244</v>
      </c>
      <c r="C191" s="16">
        <f aca="true" t="shared" si="53" ref="C191:C196">D191+E191</f>
        <v>0</v>
      </c>
      <c r="D191" s="16"/>
      <c r="E191" s="16"/>
      <c r="F191" s="16">
        <f aca="true" t="shared" si="54" ref="F191:F196">G191+H191</f>
        <v>0</v>
      </c>
      <c r="G191" s="16"/>
      <c r="H191" s="16"/>
      <c r="I191" s="16">
        <f t="shared" si="52"/>
        <v>0</v>
      </c>
      <c r="J191" s="16"/>
      <c r="K191" s="16"/>
    </row>
    <row r="192" spans="1:11" s="2" customFormat="1" ht="26.25" customHeight="1">
      <c r="A192" s="14" t="s">
        <v>126</v>
      </c>
      <c r="B192" s="15">
        <v>244</v>
      </c>
      <c r="C192" s="16">
        <f t="shared" si="53"/>
        <v>0</v>
      </c>
      <c r="D192" s="16"/>
      <c r="E192" s="16"/>
      <c r="F192" s="16">
        <f t="shared" si="54"/>
        <v>0</v>
      </c>
      <c r="G192" s="16"/>
      <c r="H192" s="16"/>
      <c r="I192" s="16">
        <f t="shared" si="52"/>
        <v>0</v>
      </c>
      <c r="J192" s="16"/>
      <c r="K192" s="16"/>
    </row>
    <row r="193" spans="1:11" s="2" customFormat="1" ht="24.75" customHeight="1">
      <c r="A193" s="14" t="s">
        <v>129</v>
      </c>
      <c r="B193" s="15">
        <v>244</v>
      </c>
      <c r="C193" s="16">
        <f t="shared" si="53"/>
        <v>0</v>
      </c>
      <c r="D193" s="16"/>
      <c r="E193" s="16"/>
      <c r="F193" s="16">
        <f t="shared" si="54"/>
        <v>0</v>
      </c>
      <c r="G193" s="16"/>
      <c r="H193" s="16"/>
      <c r="I193" s="16">
        <f t="shared" si="52"/>
        <v>0</v>
      </c>
      <c r="J193" s="16"/>
      <c r="K193" s="16"/>
    </row>
    <row r="194" spans="1:11" s="2" customFormat="1" ht="38.25" customHeight="1">
      <c r="A194" s="14" t="s">
        <v>136</v>
      </c>
      <c r="B194" s="15">
        <v>244</v>
      </c>
      <c r="C194" s="16">
        <f t="shared" si="53"/>
        <v>0</v>
      </c>
      <c r="D194" s="16"/>
      <c r="E194" s="16"/>
      <c r="F194" s="16">
        <f t="shared" si="54"/>
        <v>0</v>
      </c>
      <c r="G194" s="16"/>
      <c r="H194" s="16"/>
      <c r="I194" s="16">
        <f t="shared" si="52"/>
        <v>0</v>
      </c>
      <c r="J194" s="16"/>
      <c r="K194" s="16"/>
    </row>
    <row r="195" spans="1:11" s="2" customFormat="1" ht="36.75" customHeight="1">
      <c r="A195" s="14" t="s">
        <v>135</v>
      </c>
      <c r="B195" s="15">
        <v>244</v>
      </c>
      <c r="C195" s="16">
        <f t="shared" si="53"/>
        <v>0</v>
      </c>
      <c r="D195" s="16"/>
      <c r="E195" s="16"/>
      <c r="F195" s="16">
        <f t="shared" si="54"/>
        <v>0</v>
      </c>
      <c r="G195" s="16"/>
      <c r="H195" s="16"/>
      <c r="I195" s="16">
        <f t="shared" si="52"/>
        <v>0</v>
      </c>
      <c r="J195" s="16"/>
      <c r="K195" s="16"/>
    </row>
    <row r="196" spans="1:11" s="2" customFormat="1" ht="24.75" customHeight="1">
      <c r="A196" s="14" t="s">
        <v>161</v>
      </c>
      <c r="B196" s="15">
        <v>244</v>
      </c>
      <c r="C196" s="16">
        <f t="shared" si="53"/>
        <v>0</v>
      </c>
      <c r="D196" s="16"/>
      <c r="E196" s="16"/>
      <c r="F196" s="16">
        <f t="shared" si="54"/>
        <v>0</v>
      </c>
      <c r="G196" s="16"/>
      <c r="H196" s="16"/>
      <c r="I196" s="16"/>
      <c r="J196" s="16"/>
      <c r="K196" s="16"/>
    </row>
    <row r="197" spans="1:11" ht="22.5">
      <c r="A197" s="14" t="s">
        <v>165</v>
      </c>
      <c r="B197" s="15">
        <v>610</v>
      </c>
      <c r="C197" s="16">
        <f>D197+E197</f>
        <v>0</v>
      </c>
      <c r="D197" s="48"/>
      <c r="E197" s="48"/>
      <c r="F197" s="16">
        <f>G197+H197</f>
        <v>0</v>
      </c>
      <c r="G197" s="48"/>
      <c r="H197" s="48"/>
      <c r="I197" s="16">
        <f>J197+K197</f>
        <v>0</v>
      </c>
      <c r="J197" s="48"/>
      <c r="K197" s="48"/>
    </row>
    <row r="198" spans="1:11" s="2" customFormat="1" ht="22.5" customHeight="1">
      <c r="A198" s="29" t="s">
        <v>69</v>
      </c>
      <c r="B198" s="30">
        <v>100</v>
      </c>
      <c r="C198" s="31">
        <f>C200+C205</f>
        <v>0</v>
      </c>
      <c r="D198" s="31">
        <f aca="true" t="shared" si="55" ref="D198:K198">D200+D205</f>
        <v>0</v>
      </c>
      <c r="E198" s="31">
        <f t="shared" si="55"/>
        <v>0</v>
      </c>
      <c r="F198" s="31">
        <f t="shared" si="55"/>
        <v>0</v>
      </c>
      <c r="G198" s="31">
        <f t="shared" si="55"/>
        <v>0</v>
      </c>
      <c r="H198" s="31">
        <f t="shared" si="55"/>
        <v>0</v>
      </c>
      <c r="I198" s="31">
        <f t="shared" si="55"/>
        <v>0</v>
      </c>
      <c r="J198" s="31">
        <f t="shared" si="55"/>
        <v>0</v>
      </c>
      <c r="K198" s="31">
        <f t="shared" si="55"/>
        <v>0</v>
      </c>
    </row>
    <row r="199" spans="1:11" s="2" customFormat="1" ht="11.25" customHeight="1">
      <c r="A199" s="14" t="s">
        <v>6</v>
      </c>
      <c r="B199" s="15" t="s">
        <v>50</v>
      </c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1:11" s="2" customFormat="1" ht="34.5" customHeight="1">
      <c r="A200" s="14" t="s">
        <v>112</v>
      </c>
      <c r="B200" s="15">
        <v>100</v>
      </c>
      <c r="C200" s="16">
        <f>C202+C203+C204</f>
        <v>0</v>
      </c>
      <c r="D200" s="16">
        <f aca="true" t="shared" si="56" ref="D200:K200">D202+D203+D204</f>
        <v>0</v>
      </c>
      <c r="E200" s="16">
        <f t="shared" si="56"/>
        <v>0</v>
      </c>
      <c r="F200" s="16">
        <f t="shared" si="56"/>
        <v>0</v>
      </c>
      <c r="G200" s="16">
        <f t="shared" si="56"/>
        <v>0</v>
      </c>
      <c r="H200" s="16">
        <f t="shared" si="56"/>
        <v>0</v>
      </c>
      <c r="I200" s="16">
        <f t="shared" si="56"/>
        <v>0</v>
      </c>
      <c r="J200" s="16">
        <f t="shared" si="56"/>
        <v>0</v>
      </c>
      <c r="K200" s="16">
        <f t="shared" si="56"/>
        <v>0</v>
      </c>
    </row>
    <row r="201" spans="1:11" s="2" customFormat="1" ht="11.25" customHeight="1">
      <c r="A201" s="14" t="s">
        <v>6</v>
      </c>
      <c r="B201" s="15" t="s">
        <v>50</v>
      </c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1:11" s="2" customFormat="1" ht="34.5" customHeight="1">
      <c r="A202" s="14" t="s">
        <v>159</v>
      </c>
      <c r="B202" s="15">
        <v>130</v>
      </c>
      <c r="C202" s="16">
        <f>D202+E202</f>
        <v>0</v>
      </c>
      <c r="D202" s="16"/>
      <c r="E202" s="16"/>
      <c r="F202" s="16">
        <f>G202+H202</f>
        <v>0</v>
      </c>
      <c r="G202" s="16"/>
      <c r="H202" s="16"/>
      <c r="I202" s="16">
        <f>J202+K202</f>
        <v>0</v>
      </c>
      <c r="J202" s="16"/>
      <c r="K202" s="16"/>
    </row>
    <row r="203" spans="1:11" s="2" customFormat="1" ht="34.5" customHeight="1">
      <c r="A203" s="14" t="s">
        <v>160</v>
      </c>
      <c r="B203" s="15">
        <v>130</v>
      </c>
      <c r="C203" s="16">
        <f>D203+E203</f>
        <v>0</v>
      </c>
      <c r="D203" s="16"/>
      <c r="E203" s="16"/>
      <c r="F203" s="16">
        <f>G203+H203</f>
        <v>0</v>
      </c>
      <c r="G203" s="16"/>
      <c r="H203" s="16"/>
      <c r="I203" s="16">
        <f>J203+K203</f>
        <v>0</v>
      </c>
      <c r="J203" s="16"/>
      <c r="K203" s="16"/>
    </row>
    <row r="204" spans="1:11" s="2" customFormat="1" ht="34.5" customHeight="1">
      <c r="A204" s="14" t="s">
        <v>70</v>
      </c>
      <c r="B204" s="15">
        <v>180</v>
      </c>
      <c r="C204" s="16">
        <f>D204+E204</f>
        <v>0</v>
      </c>
      <c r="D204" s="16"/>
      <c r="E204" s="16"/>
      <c r="F204" s="16">
        <f>G204+H204</f>
        <v>0</v>
      </c>
      <c r="G204" s="16"/>
      <c r="H204" s="16"/>
      <c r="I204" s="16">
        <f>J204+K204</f>
        <v>0</v>
      </c>
      <c r="J204" s="16"/>
      <c r="K204" s="16"/>
    </row>
    <row r="205" spans="1:11" s="2" customFormat="1" ht="27" customHeight="1">
      <c r="A205" s="14" t="s">
        <v>113</v>
      </c>
      <c r="B205" s="47">
        <v>130</v>
      </c>
      <c r="C205" s="16">
        <f>C207</f>
        <v>0</v>
      </c>
      <c r="D205" s="16">
        <f aca="true" t="shared" si="57" ref="D205:K205">D207</f>
        <v>0</v>
      </c>
      <c r="E205" s="16">
        <f t="shared" si="57"/>
        <v>0</v>
      </c>
      <c r="F205" s="16">
        <f t="shared" si="57"/>
        <v>0</v>
      </c>
      <c r="G205" s="16">
        <f t="shared" si="57"/>
        <v>0</v>
      </c>
      <c r="H205" s="16">
        <f t="shared" si="57"/>
        <v>0</v>
      </c>
      <c r="I205" s="16">
        <f t="shared" si="57"/>
        <v>0</v>
      </c>
      <c r="J205" s="16">
        <f t="shared" si="57"/>
        <v>0</v>
      </c>
      <c r="K205" s="16">
        <f t="shared" si="57"/>
        <v>0</v>
      </c>
    </row>
    <row r="206" spans="1:11" s="2" customFormat="1" ht="11.25" customHeight="1">
      <c r="A206" s="14" t="s">
        <v>6</v>
      </c>
      <c r="B206" s="15" t="s">
        <v>50</v>
      </c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1:11" s="2" customFormat="1" ht="34.5" customHeight="1">
      <c r="A207" s="14" t="s">
        <v>71</v>
      </c>
      <c r="B207" s="15">
        <v>130</v>
      </c>
      <c r="C207" s="16">
        <f>D207+E207</f>
        <v>0</v>
      </c>
      <c r="D207" s="16"/>
      <c r="E207" s="16"/>
      <c r="F207" s="16">
        <f>G207+H207</f>
        <v>0</v>
      </c>
      <c r="G207" s="16"/>
      <c r="H207" s="16"/>
      <c r="I207" s="16">
        <f>J207+K207</f>
        <v>0</v>
      </c>
      <c r="J207" s="16"/>
      <c r="K207" s="16"/>
    </row>
    <row r="208" spans="1:11" s="2" customFormat="1" ht="11.25" customHeight="1">
      <c r="A208" s="14" t="s">
        <v>61</v>
      </c>
      <c r="B208" s="15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1:11" s="2" customFormat="1" ht="11.25" customHeight="1">
      <c r="A209" s="14" t="s">
        <v>114</v>
      </c>
      <c r="B209" s="15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1:10" ht="20.25" customHeight="1">
      <c r="A210" s="78" t="s">
        <v>74</v>
      </c>
      <c r="B210" s="78"/>
      <c r="C210" s="78"/>
      <c r="D210" s="79"/>
      <c r="E210" s="79"/>
      <c r="F210" s="79"/>
      <c r="G210" s="79"/>
      <c r="I210" s="79" t="s">
        <v>170</v>
      </c>
      <c r="J210" s="79"/>
    </row>
    <row r="211" spans="1:10" ht="11.25" customHeight="1">
      <c r="A211" s="78" t="s">
        <v>76</v>
      </c>
      <c r="B211" s="78"/>
      <c r="C211" s="78"/>
      <c r="D211" s="77" t="s">
        <v>75</v>
      </c>
      <c r="E211" s="77"/>
      <c r="F211" s="77"/>
      <c r="G211" s="77"/>
      <c r="I211" s="77" t="s">
        <v>77</v>
      </c>
      <c r="J211" s="77"/>
    </row>
    <row r="212" ht="8.25" customHeight="1"/>
    <row r="213" spans="1:10" ht="3.75" customHeight="1">
      <c r="A213" s="78" t="s">
        <v>78</v>
      </c>
      <c r="B213" s="78"/>
      <c r="C213" s="78"/>
      <c r="D213" s="79"/>
      <c r="E213" s="79"/>
      <c r="F213" s="79"/>
      <c r="G213" s="79"/>
      <c r="I213" s="79"/>
      <c r="J213" s="79"/>
    </row>
    <row r="214" spans="1:10" ht="11.25" customHeight="1">
      <c r="A214" s="78" t="s">
        <v>79</v>
      </c>
      <c r="B214" s="78"/>
      <c r="C214" s="78"/>
      <c r="D214" s="77" t="s">
        <v>75</v>
      </c>
      <c r="E214" s="77"/>
      <c r="F214" s="77"/>
      <c r="G214" s="77"/>
      <c r="I214" s="77" t="s">
        <v>77</v>
      </c>
      <c r="J214" s="77"/>
    </row>
    <row r="215" ht="8.25" customHeight="1"/>
    <row r="216" spans="1:10" ht="11.25" customHeight="1">
      <c r="A216" s="78" t="s">
        <v>80</v>
      </c>
      <c r="B216" s="78"/>
      <c r="C216" s="78"/>
      <c r="D216" s="79"/>
      <c r="E216" s="79"/>
      <c r="F216" s="79"/>
      <c r="G216" s="79"/>
      <c r="I216" s="79" t="s">
        <v>171</v>
      </c>
      <c r="J216" s="79"/>
    </row>
    <row r="217" spans="1:10" ht="11.25" customHeight="1">
      <c r="A217" s="78" t="s">
        <v>81</v>
      </c>
      <c r="B217" s="78"/>
      <c r="C217" s="78"/>
      <c r="D217" s="77" t="s">
        <v>75</v>
      </c>
      <c r="E217" s="77"/>
      <c r="F217" s="77"/>
      <c r="G217" s="77"/>
      <c r="I217" s="77" t="s">
        <v>77</v>
      </c>
      <c r="J217" s="77"/>
    </row>
    <row r="218" ht="11.25" customHeight="1"/>
    <row r="219" spans="1:10" ht="11.25" customHeight="1">
      <c r="A219" s="78" t="s">
        <v>82</v>
      </c>
      <c r="B219" s="78"/>
      <c r="C219" s="78"/>
      <c r="D219" s="79"/>
      <c r="E219" s="79"/>
      <c r="F219" s="79"/>
      <c r="G219" s="79"/>
      <c r="I219" s="79" t="s">
        <v>171</v>
      </c>
      <c r="J219" s="79"/>
    </row>
    <row r="220" spans="1:10" ht="11.25" customHeight="1">
      <c r="A220" s="85"/>
      <c r="B220" s="85"/>
      <c r="C220" s="85"/>
      <c r="D220" s="77" t="s">
        <v>75</v>
      </c>
      <c r="E220" s="77"/>
      <c r="F220" s="77"/>
      <c r="G220" s="77"/>
      <c r="I220" s="77" t="s">
        <v>77</v>
      </c>
      <c r="J220" s="77"/>
    </row>
    <row r="221" spans="1:3" ht="15">
      <c r="A221" s="42" t="s">
        <v>83</v>
      </c>
      <c r="B221" s="79" t="s">
        <v>173</v>
      </c>
      <c r="C221" s="79"/>
    </row>
    <row r="222" ht="9" customHeight="1"/>
    <row r="223" spans="1:8" ht="15">
      <c r="A223" s="81" t="s">
        <v>172</v>
      </c>
      <c r="B223" s="81"/>
      <c r="C223" s="81"/>
      <c r="F223" s="40"/>
      <c r="G223" s="40"/>
      <c r="H223" s="40"/>
    </row>
  </sheetData>
  <sheetProtection/>
  <autoFilter ref="A5:K209"/>
  <mergeCells count="41">
    <mergeCell ref="I219:J219"/>
    <mergeCell ref="A220:C220"/>
    <mergeCell ref="D220:G220"/>
    <mergeCell ref="I213:J213"/>
    <mergeCell ref="A214:C214"/>
    <mergeCell ref="D214:G214"/>
    <mergeCell ref="I214:J214"/>
    <mergeCell ref="A216:C216"/>
    <mergeCell ref="I217:J217"/>
    <mergeCell ref="A213:C213"/>
    <mergeCell ref="I220:J220"/>
    <mergeCell ref="F2:F4"/>
    <mergeCell ref="I2:I4"/>
    <mergeCell ref="E3:E4"/>
    <mergeCell ref="G3:G4"/>
    <mergeCell ref="D213:G213"/>
    <mergeCell ref="H3:H4"/>
    <mergeCell ref="J3:J4"/>
    <mergeCell ref="I216:J216"/>
    <mergeCell ref="A1:K1"/>
    <mergeCell ref="A2:A4"/>
    <mergeCell ref="B2:B4"/>
    <mergeCell ref="C2:C4"/>
    <mergeCell ref="D2:E2"/>
    <mergeCell ref="I210:J210"/>
    <mergeCell ref="K3:K4"/>
    <mergeCell ref="A223:C223"/>
    <mergeCell ref="A219:C219"/>
    <mergeCell ref="D219:G219"/>
    <mergeCell ref="A217:C217"/>
    <mergeCell ref="D217:G217"/>
    <mergeCell ref="D3:D4"/>
    <mergeCell ref="D216:G216"/>
    <mergeCell ref="B221:C221"/>
    <mergeCell ref="D211:G211"/>
    <mergeCell ref="A210:C210"/>
    <mergeCell ref="D210:G210"/>
    <mergeCell ref="J2:K2"/>
    <mergeCell ref="G2:H2"/>
    <mergeCell ref="A211:C211"/>
    <mergeCell ref="I211:J211"/>
  </mergeCells>
  <printOptions/>
  <pageMargins left="0.2755905511811024" right="0" top="0.5511811023622047" bottom="0.15748031496062992" header="0.31496062992125984" footer="0.31496062992125984"/>
  <pageSetup fitToHeight="9" fitToWidth="1" horizontalDpi="180" verticalDpi="180" orientation="landscape" paperSize="9" scale="91" r:id="rId1"/>
  <rowBreaks count="6" manualBreakCount="6">
    <brk id="20" max="10" man="1"/>
    <brk id="38" max="10" man="1"/>
    <brk id="65" max="10" man="1"/>
    <brk id="116" max="10" man="1"/>
    <brk id="141" max="10" man="1"/>
    <brk id="19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D223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2.28125" style="0" customWidth="1"/>
    <col min="2" max="2" width="8.7109375" style="0" customWidth="1"/>
    <col min="3" max="3" width="16.57421875" style="0" customWidth="1"/>
    <col min="4" max="4" width="30.8515625" style="0" customWidth="1"/>
  </cols>
  <sheetData>
    <row r="4" spans="1:4" ht="15" customHeight="1">
      <c r="A4" s="82" t="s">
        <v>1</v>
      </c>
      <c r="B4" s="80" t="s">
        <v>183</v>
      </c>
      <c r="C4" s="86" t="s">
        <v>184</v>
      </c>
      <c r="D4" s="86" t="s">
        <v>185</v>
      </c>
    </row>
    <row r="5" spans="1:4" ht="15">
      <c r="A5" s="83"/>
      <c r="B5" s="80"/>
      <c r="C5" s="86"/>
      <c r="D5" s="86"/>
    </row>
    <row r="6" spans="1:4" ht="15">
      <c r="A6" s="84"/>
      <c r="B6" s="80"/>
      <c r="C6" s="86"/>
      <c r="D6" s="86"/>
    </row>
    <row r="7" spans="1:4" ht="15">
      <c r="A7" s="41">
        <v>1</v>
      </c>
      <c r="B7" s="15">
        <v>2</v>
      </c>
      <c r="C7" s="51"/>
      <c r="D7" s="51"/>
    </row>
    <row r="8" spans="1:4" ht="21">
      <c r="A8" s="29" t="s">
        <v>49</v>
      </c>
      <c r="B8" s="30">
        <v>100</v>
      </c>
      <c r="C8" s="51"/>
      <c r="D8" s="51"/>
    </row>
    <row r="9" spans="1:4" ht="15">
      <c r="A9" s="14" t="s">
        <v>6</v>
      </c>
      <c r="B9" s="15" t="s">
        <v>50</v>
      </c>
      <c r="C9" s="51"/>
      <c r="D9" s="51"/>
    </row>
    <row r="10" spans="1:4" ht="22.5">
      <c r="A10" s="14" t="s">
        <v>110</v>
      </c>
      <c r="B10" s="15">
        <v>100</v>
      </c>
      <c r="C10" s="51"/>
      <c r="D10" s="51"/>
    </row>
    <row r="11" spans="1:4" ht="15">
      <c r="A11" s="14" t="s">
        <v>6</v>
      </c>
      <c r="B11" s="15" t="s">
        <v>50</v>
      </c>
      <c r="C11" s="51"/>
      <c r="D11" s="51"/>
    </row>
    <row r="12" spans="1:4" ht="22.5">
      <c r="A12" s="14" t="s">
        <v>159</v>
      </c>
      <c r="B12" s="15">
        <v>130</v>
      </c>
      <c r="C12" s="51"/>
      <c r="D12" s="51"/>
    </row>
    <row r="13" spans="1:4" ht="22.5">
      <c r="A13" s="14" t="s">
        <v>160</v>
      </c>
      <c r="B13" s="15">
        <v>130</v>
      </c>
      <c r="C13" s="51"/>
      <c r="D13" s="51"/>
    </row>
    <row r="14" spans="1:4" ht="22.5">
      <c r="A14" s="14" t="s">
        <v>52</v>
      </c>
      <c r="B14" s="15">
        <v>180</v>
      </c>
      <c r="C14" s="51"/>
      <c r="D14" s="51"/>
    </row>
    <row r="15" spans="1:4" ht="22.5">
      <c r="A15" s="14" t="s">
        <v>51</v>
      </c>
      <c r="B15" s="15">
        <v>180</v>
      </c>
      <c r="C15" s="51"/>
      <c r="D15" s="51"/>
    </row>
    <row r="16" spans="1:4" ht="22.5">
      <c r="A16" s="14" t="s">
        <v>111</v>
      </c>
      <c r="B16" s="47">
        <v>130</v>
      </c>
      <c r="C16" s="51"/>
      <c r="D16" s="51"/>
    </row>
    <row r="17" spans="1:4" ht="15">
      <c r="A17" s="14" t="s">
        <v>6</v>
      </c>
      <c r="B17" s="47" t="s">
        <v>50</v>
      </c>
      <c r="C17" s="51"/>
      <c r="D17" s="51"/>
    </row>
    <row r="18" spans="1:4" ht="22.5">
      <c r="A18" s="14" t="s">
        <v>53</v>
      </c>
      <c r="B18" s="47">
        <v>130</v>
      </c>
      <c r="C18" s="51"/>
      <c r="D18" s="51"/>
    </row>
    <row r="19" spans="1:4" ht="15">
      <c r="A19" s="32" t="s">
        <v>54</v>
      </c>
      <c r="B19" s="33">
        <v>100</v>
      </c>
      <c r="C19" s="51"/>
      <c r="D19" s="51"/>
    </row>
    <row r="20" spans="1:4" ht="15">
      <c r="A20" s="14" t="s">
        <v>6</v>
      </c>
      <c r="B20" s="15" t="s">
        <v>50</v>
      </c>
      <c r="C20" s="51"/>
      <c r="D20" s="51"/>
    </row>
    <row r="21" spans="1:4" ht="21">
      <c r="A21" s="29" t="s">
        <v>158</v>
      </c>
      <c r="B21" s="30">
        <v>100</v>
      </c>
      <c r="C21" s="51"/>
      <c r="D21" s="51"/>
    </row>
    <row r="22" spans="1:4" ht="15">
      <c r="A22" s="46" t="s">
        <v>6</v>
      </c>
      <c r="B22" s="47" t="s">
        <v>50</v>
      </c>
      <c r="C22" s="51"/>
      <c r="D22" s="51"/>
    </row>
    <row r="23" spans="1:4" ht="15">
      <c r="A23" s="46" t="s">
        <v>186</v>
      </c>
      <c r="B23" s="47">
        <v>130</v>
      </c>
      <c r="C23" s="51"/>
      <c r="D23" s="51"/>
    </row>
    <row r="24" spans="1:4" ht="15">
      <c r="A24" s="46" t="s">
        <v>145</v>
      </c>
      <c r="B24" s="47">
        <v>130</v>
      </c>
      <c r="C24" s="51"/>
      <c r="D24" s="51"/>
    </row>
    <row r="25" spans="1:4" ht="15">
      <c r="A25" s="46" t="s">
        <v>6</v>
      </c>
      <c r="B25" s="47" t="s">
        <v>50</v>
      </c>
      <c r="C25" s="51"/>
      <c r="D25" s="51"/>
    </row>
    <row r="26" spans="1:4" ht="15">
      <c r="A26" s="46" t="s">
        <v>55</v>
      </c>
      <c r="B26" s="47">
        <v>130</v>
      </c>
      <c r="C26" s="51"/>
      <c r="D26" s="51"/>
    </row>
    <row r="27" spans="1:4" ht="15">
      <c r="A27" s="46" t="s">
        <v>56</v>
      </c>
      <c r="B27" s="47">
        <v>130</v>
      </c>
      <c r="C27" s="51"/>
      <c r="D27" s="51"/>
    </row>
    <row r="28" spans="1:4" ht="15">
      <c r="A28" s="46" t="s">
        <v>57</v>
      </c>
      <c r="B28" s="47">
        <v>130</v>
      </c>
      <c r="C28" s="51"/>
      <c r="D28" s="51"/>
    </row>
    <row r="29" spans="1:4" ht="15">
      <c r="A29" s="46" t="s">
        <v>58</v>
      </c>
      <c r="B29" s="47">
        <v>130</v>
      </c>
      <c r="C29" s="51"/>
      <c r="D29" s="51"/>
    </row>
    <row r="30" spans="1:4" ht="15">
      <c r="A30" s="46" t="s">
        <v>146</v>
      </c>
      <c r="B30" s="47">
        <v>140</v>
      </c>
      <c r="C30" s="51"/>
      <c r="D30" s="51"/>
    </row>
    <row r="31" spans="1:4" ht="15">
      <c r="A31" s="46" t="s">
        <v>147</v>
      </c>
      <c r="B31" s="47">
        <v>170</v>
      </c>
      <c r="C31" s="51"/>
      <c r="D31" s="51"/>
    </row>
    <row r="32" spans="1:4" ht="15">
      <c r="A32" s="46" t="s">
        <v>148</v>
      </c>
      <c r="B32" s="47">
        <v>180</v>
      </c>
      <c r="C32" s="51"/>
      <c r="D32" s="51"/>
    </row>
    <row r="33" spans="1:4" ht="15">
      <c r="A33" s="46" t="s">
        <v>6</v>
      </c>
      <c r="B33" s="47" t="s">
        <v>50</v>
      </c>
      <c r="C33" s="51"/>
      <c r="D33" s="51"/>
    </row>
    <row r="34" spans="1:4" ht="15">
      <c r="A34" s="46" t="s">
        <v>59</v>
      </c>
      <c r="B34" s="47">
        <v>180</v>
      </c>
      <c r="C34" s="51"/>
      <c r="D34" s="51"/>
    </row>
    <row r="35" spans="1:4" ht="15">
      <c r="A35" s="46" t="s">
        <v>60</v>
      </c>
      <c r="B35" s="47">
        <v>180</v>
      </c>
      <c r="C35" s="51"/>
      <c r="D35" s="51"/>
    </row>
    <row r="36" spans="1:4" ht="21">
      <c r="A36" s="29" t="s">
        <v>153</v>
      </c>
      <c r="B36" s="30">
        <v>130</v>
      </c>
      <c r="C36" s="51"/>
      <c r="D36" s="51"/>
    </row>
    <row r="37" spans="1:4" ht="21">
      <c r="A37" s="43" t="s">
        <v>154</v>
      </c>
      <c r="B37" s="30">
        <v>180</v>
      </c>
      <c r="C37" s="51"/>
      <c r="D37" s="51"/>
    </row>
    <row r="38" spans="1:4" ht="21">
      <c r="A38" s="43" t="s">
        <v>155</v>
      </c>
      <c r="B38" s="30">
        <v>100</v>
      </c>
      <c r="C38" s="51"/>
      <c r="D38" s="51"/>
    </row>
    <row r="39" spans="1:4" ht="15">
      <c r="A39" s="43" t="s">
        <v>156</v>
      </c>
      <c r="B39" s="44" t="s">
        <v>84</v>
      </c>
      <c r="C39" s="51"/>
      <c r="D39" s="51"/>
    </row>
    <row r="40" spans="1:4" ht="15" hidden="1">
      <c r="A40" s="14" t="s">
        <v>61</v>
      </c>
      <c r="B40" s="15"/>
      <c r="C40" s="51"/>
      <c r="D40" s="51"/>
    </row>
    <row r="41" spans="1:4" ht="22.5" hidden="1">
      <c r="A41" s="14" t="s">
        <v>62</v>
      </c>
      <c r="B41" s="25" t="s">
        <v>84</v>
      </c>
      <c r="C41" s="51"/>
      <c r="D41" s="51"/>
    </row>
    <row r="42" spans="1:4" ht="15" hidden="1">
      <c r="A42" s="32" t="s">
        <v>63</v>
      </c>
      <c r="B42" s="37" t="s">
        <v>84</v>
      </c>
      <c r="C42" s="51"/>
      <c r="D42" s="51"/>
    </row>
    <row r="43" spans="1:4" ht="15" hidden="1">
      <c r="A43" s="14" t="s">
        <v>6</v>
      </c>
      <c r="B43" s="15" t="s">
        <v>50</v>
      </c>
      <c r="C43" s="51"/>
      <c r="D43" s="51"/>
    </row>
    <row r="44" spans="1:4" ht="21" hidden="1">
      <c r="A44" s="29" t="s">
        <v>157</v>
      </c>
      <c r="B44" s="38" t="s">
        <v>84</v>
      </c>
      <c r="C44" s="51"/>
      <c r="D44" s="51"/>
    </row>
    <row r="45" spans="1:4" ht="15" hidden="1">
      <c r="A45" s="14" t="s">
        <v>6</v>
      </c>
      <c r="B45" s="15"/>
      <c r="C45" s="51"/>
      <c r="D45" s="51"/>
    </row>
    <row r="46" spans="1:4" ht="15" hidden="1">
      <c r="A46" s="45" t="s">
        <v>149</v>
      </c>
      <c r="B46" s="15">
        <v>110</v>
      </c>
      <c r="C46" s="51"/>
      <c r="D46" s="51"/>
    </row>
    <row r="47" spans="1:4" ht="15" hidden="1">
      <c r="A47" s="14" t="s">
        <v>6</v>
      </c>
      <c r="B47" s="15"/>
      <c r="C47" s="51"/>
      <c r="D47" s="51"/>
    </row>
    <row r="48" spans="1:4" ht="22.5" hidden="1">
      <c r="A48" s="14" t="s">
        <v>117</v>
      </c>
      <c r="B48" s="15">
        <v>111</v>
      </c>
      <c r="C48" s="51"/>
      <c r="D48" s="51"/>
    </row>
    <row r="49" spans="1:4" ht="22.5" hidden="1">
      <c r="A49" s="14" t="s">
        <v>150</v>
      </c>
      <c r="B49" s="15">
        <v>112</v>
      </c>
      <c r="C49" s="51"/>
      <c r="D49" s="51"/>
    </row>
    <row r="50" spans="1:4" ht="33.75" hidden="1">
      <c r="A50" s="14" t="s">
        <v>151</v>
      </c>
      <c r="B50" s="15">
        <v>119</v>
      </c>
      <c r="C50" s="51"/>
      <c r="D50" s="51"/>
    </row>
    <row r="51" spans="1:4" ht="22.5" hidden="1">
      <c r="A51" s="14" t="s">
        <v>120</v>
      </c>
      <c r="B51" s="15">
        <v>119</v>
      </c>
      <c r="C51" s="51"/>
      <c r="D51" s="51"/>
    </row>
    <row r="52" spans="1:4" ht="33" hidden="1">
      <c r="A52" s="45" t="s">
        <v>152</v>
      </c>
      <c r="B52" s="15">
        <v>240</v>
      </c>
      <c r="C52" s="51"/>
      <c r="D52" s="51"/>
    </row>
    <row r="53" spans="1:4" ht="15" hidden="1">
      <c r="A53" s="14" t="s">
        <v>4</v>
      </c>
      <c r="B53" s="15"/>
      <c r="C53" s="51"/>
      <c r="D53" s="51"/>
    </row>
    <row r="54" spans="1:4" ht="15" hidden="1">
      <c r="A54" s="14" t="s">
        <v>121</v>
      </c>
      <c r="B54" s="15">
        <v>244</v>
      </c>
      <c r="C54" s="51"/>
      <c r="D54" s="51"/>
    </row>
    <row r="55" spans="1:4" ht="15" hidden="1">
      <c r="A55" s="14" t="s">
        <v>122</v>
      </c>
      <c r="B55" s="15">
        <v>244</v>
      </c>
      <c r="C55" s="51"/>
      <c r="D55" s="51"/>
    </row>
    <row r="56" spans="1:4" ht="15" hidden="1">
      <c r="A56" s="14" t="s">
        <v>123</v>
      </c>
      <c r="B56" s="15">
        <v>244</v>
      </c>
      <c r="C56" s="51"/>
      <c r="D56" s="51"/>
    </row>
    <row r="57" spans="1:4" ht="15" hidden="1">
      <c r="A57" s="14" t="s">
        <v>6</v>
      </c>
      <c r="B57" s="15"/>
      <c r="C57" s="51"/>
      <c r="D57" s="51"/>
    </row>
    <row r="58" spans="1:4" ht="15" hidden="1">
      <c r="A58" s="14" t="s">
        <v>64</v>
      </c>
      <c r="B58" s="15"/>
      <c r="C58" s="51"/>
      <c r="D58" s="51"/>
    </row>
    <row r="59" spans="1:4" ht="15" hidden="1">
      <c r="A59" s="14" t="s">
        <v>65</v>
      </c>
      <c r="B59" s="15"/>
      <c r="C59" s="51"/>
      <c r="D59" s="51"/>
    </row>
    <row r="60" spans="1:4" ht="15" hidden="1">
      <c r="A60" s="14" t="s">
        <v>66</v>
      </c>
      <c r="B60" s="15"/>
      <c r="C60" s="51"/>
      <c r="D60" s="51"/>
    </row>
    <row r="61" spans="1:4" ht="15" hidden="1">
      <c r="A61" s="14" t="s">
        <v>67</v>
      </c>
      <c r="B61" s="15"/>
      <c r="C61" s="51"/>
      <c r="D61" s="51"/>
    </row>
    <row r="62" spans="1:4" ht="22.5" hidden="1">
      <c r="A62" s="14" t="s">
        <v>124</v>
      </c>
      <c r="B62" s="15">
        <v>244</v>
      </c>
      <c r="C62" s="51"/>
      <c r="D62" s="51"/>
    </row>
    <row r="63" spans="1:4" ht="22.5" hidden="1">
      <c r="A63" s="14" t="s">
        <v>125</v>
      </c>
      <c r="B63" s="15">
        <v>244</v>
      </c>
      <c r="C63" s="51"/>
      <c r="D63" s="51"/>
    </row>
    <row r="64" spans="1:4" ht="15" hidden="1">
      <c r="A64" s="14" t="s">
        <v>126</v>
      </c>
      <c r="B64" s="15">
        <v>244</v>
      </c>
      <c r="C64" s="51"/>
      <c r="D64" s="51"/>
    </row>
    <row r="65" spans="1:4" ht="22.5" hidden="1">
      <c r="A65" s="14" t="s">
        <v>129</v>
      </c>
      <c r="B65" s="15">
        <v>244</v>
      </c>
      <c r="C65" s="51"/>
      <c r="D65" s="51"/>
    </row>
    <row r="66" spans="1:4" ht="22.5" hidden="1">
      <c r="A66" s="14" t="s">
        <v>187</v>
      </c>
      <c r="B66" s="15">
        <v>244</v>
      </c>
      <c r="C66" s="51"/>
      <c r="D66" s="51"/>
    </row>
    <row r="67" spans="1:4" ht="22.5" hidden="1">
      <c r="A67" s="14" t="s">
        <v>188</v>
      </c>
      <c r="B67" s="15">
        <v>244</v>
      </c>
      <c r="C67" s="51"/>
      <c r="D67" s="51"/>
    </row>
    <row r="68" spans="1:4" ht="15" hidden="1">
      <c r="A68" s="14" t="s">
        <v>189</v>
      </c>
      <c r="B68" s="15">
        <v>244</v>
      </c>
      <c r="C68" s="51"/>
      <c r="D68" s="51"/>
    </row>
    <row r="69" spans="1:4" ht="33" hidden="1">
      <c r="A69" s="45" t="s">
        <v>127</v>
      </c>
      <c r="B69" s="15">
        <v>320</v>
      </c>
      <c r="C69" s="51"/>
      <c r="D69" s="51"/>
    </row>
    <row r="70" spans="1:4" ht="15" hidden="1">
      <c r="A70" s="14" t="s">
        <v>4</v>
      </c>
      <c r="B70" s="15"/>
      <c r="C70" s="51"/>
      <c r="D70" s="51"/>
    </row>
    <row r="71" spans="1:4" ht="15" hidden="1">
      <c r="A71" s="14" t="s">
        <v>68</v>
      </c>
      <c r="B71" s="15">
        <v>321</v>
      </c>
      <c r="C71" s="51"/>
      <c r="D71" s="51"/>
    </row>
    <row r="72" spans="1:4" ht="15" hidden="1">
      <c r="A72" s="14" t="s">
        <v>130</v>
      </c>
      <c r="B72" s="15">
        <v>321</v>
      </c>
      <c r="C72" s="51"/>
      <c r="D72" s="51"/>
    </row>
    <row r="73" spans="1:4" ht="22.5" hidden="1">
      <c r="A73" s="45" t="s">
        <v>134</v>
      </c>
      <c r="B73" s="15">
        <v>850</v>
      </c>
      <c r="C73" s="51"/>
      <c r="D73" s="51"/>
    </row>
    <row r="74" spans="1:4" ht="15" hidden="1">
      <c r="A74" s="14" t="s">
        <v>4</v>
      </c>
      <c r="B74" s="15"/>
      <c r="C74" s="51"/>
      <c r="D74" s="51"/>
    </row>
    <row r="75" spans="1:4" ht="33.75" hidden="1">
      <c r="A75" s="14" t="s">
        <v>142</v>
      </c>
      <c r="B75" s="15">
        <v>851</v>
      </c>
      <c r="C75" s="51"/>
      <c r="D75" s="51"/>
    </row>
    <row r="76" spans="1:4" ht="15" hidden="1">
      <c r="A76" s="14" t="s">
        <v>4</v>
      </c>
      <c r="B76" s="15"/>
      <c r="C76" s="51"/>
      <c r="D76" s="51"/>
    </row>
    <row r="77" spans="1:4" ht="15" hidden="1">
      <c r="A77" s="14" t="s">
        <v>143</v>
      </c>
      <c r="B77" s="15"/>
      <c r="C77" s="51"/>
      <c r="D77" s="51"/>
    </row>
    <row r="78" spans="1:4" ht="15" hidden="1">
      <c r="A78" s="14" t="s">
        <v>144</v>
      </c>
      <c r="B78" s="15"/>
      <c r="C78" s="51"/>
      <c r="D78" s="51"/>
    </row>
    <row r="79" spans="1:4" ht="22.5" hidden="1">
      <c r="A79" s="14" t="s">
        <v>190</v>
      </c>
      <c r="B79" s="15">
        <v>852</v>
      </c>
      <c r="C79" s="51"/>
      <c r="D79" s="51"/>
    </row>
    <row r="80" spans="1:4" ht="22.5" hidden="1">
      <c r="A80" s="14" t="s">
        <v>133</v>
      </c>
      <c r="B80" s="15">
        <v>853</v>
      </c>
      <c r="C80" s="51"/>
      <c r="D80" s="51"/>
    </row>
    <row r="81" spans="1:4" ht="21">
      <c r="A81" s="29" t="s">
        <v>139</v>
      </c>
      <c r="B81" s="38" t="s">
        <v>84</v>
      </c>
      <c r="C81" s="51"/>
      <c r="D81" s="51"/>
    </row>
    <row r="82" spans="1:4" ht="15">
      <c r="A82" s="14" t="s">
        <v>6</v>
      </c>
      <c r="B82" s="15" t="s">
        <v>50</v>
      </c>
      <c r="C82" s="51"/>
      <c r="D82" s="51"/>
    </row>
    <row r="83" spans="1:4" ht="15">
      <c r="A83" s="45" t="s">
        <v>137</v>
      </c>
      <c r="B83" s="15">
        <v>110</v>
      </c>
      <c r="C83" s="51"/>
      <c r="D83" s="51"/>
    </row>
    <row r="84" spans="1:4" ht="15">
      <c r="A84" s="14" t="s">
        <v>6</v>
      </c>
      <c r="B84" s="15"/>
      <c r="C84" s="51"/>
      <c r="D84" s="51"/>
    </row>
    <row r="85" spans="1:4" ht="22.5">
      <c r="A85" s="14" t="s">
        <v>191</v>
      </c>
      <c r="B85" s="15">
        <v>111</v>
      </c>
      <c r="C85" s="51">
        <v>211</v>
      </c>
      <c r="D85" s="51"/>
    </row>
    <row r="86" spans="1:4" ht="22.5">
      <c r="A86" s="14" t="s">
        <v>192</v>
      </c>
      <c r="B86" s="15">
        <v>112</v>
      </c>
      <c r="C86" s="51">
        <v>212</v>
      </c>
      <c r="D86" s="51" t="s">
        <v>193</v>
      </c>
    </row>
    <row r="87" spans="1:4" ht="33.75">
      <c r="A87" s="14" t="s">
        <v>194</v>
      </c>
      <c r="B87" s="15">
        <v>119</v>
      </c>
      <c r="C87" s="51"/>
      <c r="D87" s="52" t="s">
        <v>195</v>
      </c>
    </row>
    <row r="88" spans="1:4" ht="22.5">
      <c r="A88" s="14" t="s">
        <v>120</v>
      </c>
      <c r="B88" s="15">
        <v>119</v>
      </c>
      <c r="C88" s="51">
        <v>213</v>
      </c>
      <c r="D88" s="51"/>
    </row>
    <row r="89" spans="1:4" ht="22.5">
      <c r="A89" s="45" t="s">
        <v>128</v>
      </c>
      <c r="B89" s="15">
        <v>240</v>
      </c>
      <c r="C89" s="51"/>
      <c r="D89" s="51"/>
    </row>
    <row r="90" spans="1:4" ht="15">
      <c r="A90" s="14" t="s">
        <v>4</v>
      </c>
      <c r="B90" s="15"/>
      <c r="C90" s="51"/>
      <c r="D90" s="51"/>
    </row>
    <row r="91" spans="1:4" ht="15">
      <c r="A91" s="14" t="s">
        <v>121</v>
      </c>
      <c r="B91" s="15">
        <v>244</v>
      </c>
      <c r="C91" s="51">
        <v>221</v>
      </c>
      <c r="D91" s="51"/>
    </row>
    <row r="92" spans="1:4" ht="15">
      <c r="A92" s="14" t="s">
        <v>122</v>
      </c>
      <c r="B92" s="15">
        <v>244</v>
      </c>
      <c r="C92" s="51">
        <v>222</v>
      </c>
      <c r="D92" s="51"/>
    </row>
    <row r="93" spans="1:4" ht="15">
      <c r="A93" s="14" t="s">
        <v>123</v>
      </c>
      <c r="B93" s="15">
        <v>244</v>
      </c>
      <c r="C93" s="51">
        <v>223</v>
      </c>
      <c r="D93" s="51"/>
    </row>
    <row r="94" spans="1:4" ht="15">
      <c r="A94" s="14" t="s">
        <v>6</v>
      </c>
      <c r="B94" s="15"/>
      <c r="C94" s="51"/>
      <c r="D94" s="51"/>
    </row>
    <row r="95" spans="1:4" ht="15">
      <c r="A95" s="14" t="s">
        <v>64</v>
      </c>
      <c r="B95" s="15"/>
      <c r="C95" s="51"/>
      <c r="D95" s="51"/>
    </row>
    <row r="96" spans="1:4" ht="15">
      <c r="A96" s="14" t="s">
        <v>65</v>
      </c>
      <c r="B96" s="15"/>
      <c r="C96" s="51"/>
      <c r="D96" s="51"/>
    </row>
    <row r="97" spans="1:4" ht="15">
      <c r="A97" s="14" t="s">
        <v>66</v>
      </c>
      <c r="B97" s="15"/>
      <c r="C97" s="51"/>
      <c r="D97" s="51"/>
    </row>
    <row r="98" spans="1:4" ht="15">
      <c r="A98" s="14" t="s">
        <v>67</v>
      </c>
      <c r="B98" s="15"/>
      <c r="C98" s="51"/>
      <c r="D98" s="51"/>
    </row>
    <row r="99" spans="1:4" ht="22.5">
      <c r="A99" s="14" t="s">
        <v>124</v>
      </c>
      <c r="B99" s="15">
        <v>244</v>
      </c>
      <c r="C99" s="51">
        <v>224</v>
      </c>
      <c r="D99" s="51"/>
    </row>
    <row r="100" spans="1:4" ht="22.5">
      <c r="A100" s="14" t="s">
        <v>125</v>
      </c>
      <c r="B100" s="15">
        <v>244</v>
      </c>
      <c r="C100" s="51">
        <v>225</v>
      </c>
      <c r="D100" s="51"/>
    </row>
    <row r="101" spans="1:4" ht="15">
      <c r="A101" s="14" t="s">
        <v>126</v>
      </c>
      <c r="B101" s="15">
        <v>244</v>
      </c>
      <c r="C101" s="51">
        <v>226</v>
      </c>
      <c r="D101" s="51"/>
    </row>
    <row r="102" spans="1:4" ht="22.5">
      <c r="A102" s="14" t="s">
        <v>129</v>
      </c>
      <c r="B102" s="15">
        <v>244</v>
      </c>
      <c r="C102" s="51">
        <v>310</v>
      </c>
      <c r="D102" s="51"/>
    </row>
    <row r="103" spans="1:4" ht="45">
      <c r="A103" s="14" t="s">
        <v>136</v>
      </c>
      <c r="B103" s="15">
        <v>244</v>
      </c>
      <c r="C103" s="51">
        <v>340</v>
      </c>
      <c r="D103" s="52" t="s">
        <v>196</v>
      </c>
    </row>
    <row r="104" spans="1:4" ht="45">
      <c r="A104" s="14" t="s">
        <v>135</v>
      </c>
      <c r="B104" s="15">
        <v>244</v>
      </c>
      <c r="C104" s="51">
        <v>340</v>
      </c>
      <c r="D104" s="52" t="s">
        <v>197</v>
      </c>
    </row>
    <row r="105" spans="1:4" ht="15">
      <c r="A105" s="14" t="s">
        <v>161</v>
      </c>
      <c r="B105" s="15">
        <v>244</v>
      </c>
      <c r="C105" s="51">
        <v>290</v>
      </c>
      <c r="D105" s="51" t="s">
        <v>198</v>
      </c>
    </row>
    <row r="106" spans="1:4" ht="33">
      <c r="A106" s="45" t="s">
        <v>127</v>
      </c>
      <c r="B106" s="15">
        <v>320</v>
      </c>
      <c r="C106" s="51"/>
      <c r="D106" s="51"/>
    </row>
    <row r="107" spans="1:4" ht="15">
      <c r="A107" s="14" t="s">
        <v>4</v>
      </c>
      <c r="B107" s="15"/>
      <c r="C107" s="51"/>
      <c r="D107" s="51"/>
    </row>
    <row r="108" spans="1:4" ht="15">
      <c r="A108" s="14" t="s">
        <v>68</v>
      </c>
      <c r="B108" s="15">
        <v>321</v>
      </c>
      <c r="C108" s="51"/>
      <c r="D108" s="51"/>
    </row>
    <row r="109" spans="1:4" ht="15">
      <c r="A109" s="14" t="s">
        <v>130</v>
      </c>
      <c r="B109" s="15">
        <v>321</v>
      </c>
      <c r="C109" s="51"/>
      <c r="D109" s="51"/>
    </row>
    <row r="110" spans="1:4" ht="22.5">
      <c r="A110" s="45" t="s">
        <v>134</v>
      </c>
      <c r="B110" s="15">
        <v>850</v>
      </c>
      <c r="C110" s="51"/>
      <c r="D110" s="51"/>
    </row>
    <row r="111" spans="1:4" ht="15">
      <c r="A111" s="14" t="s">
        <v>4</v>
      </c>
      <c r="B111" s="15"/>
      <c r="C111" s="51"/>
      <c r="D111" s="51"/>
    </row>
    <row r="112" spans="1:4" ht="33.75">
      <c r="A112" s="14" t="s">
        <v>142</v>
      </c>
      <c r="B112" s="15">
        <v>851</v>
      </c>
      <c r="C112" s="51">
        <v>290</v>
      </c>
      <c r="D112" s="52" t="s">
        <v>199</v>
      </c>
    </row>
    <row r="113" spans="1:4" ht="15">
      <c r="A113" s="14" t="s">
        <v>4</v>
      </c>
      <c r="B113" s="15"/>
      <c r="C113" s="51"/>
      <c r="D113" s="51"/>
    </row>
    <row r="114" spans="1:4" ht="15">
      <c r="A114" s="14" t="s">
        <v>143</v>
      </c>
      <c r="B114" s="15"/>
      <c r="C114" s="51"/>
      <c r="D114" s="51"/>
    </row>
    <row r="115" spans="1:4" ht="15">
      <c r="A115" s="14" t="s">
        <v>144</v>
      </c>
      <c r="B115" s="15"/>
      <c r="C115" s="51"/>
      <c r="D115" s="51"/>
    </row>
    <row r="116" spans="1:4" ht="30">
      <c r="A116" s="14" t="s">
        <v>190</v>
      </c>
      <c r="B116" s="15">
        <v>852</v>
      </c>
      <c r="C116" s="51">
        <v>290</v>
      </c>
      <c r="D116" s="52" t="s">
        <v>200</v>
      </c>
    </row>
    <row r="117" spans="1:4" ht="22.5">
      <c r="A117" s="14" t="s">
        <v>133</v>
      </c>
      <c r="B117" s="15">
        <v>853</v>
      </c>
      <c r="C117" s="51">
        <v>290</v>
      </c>
      <c r="D117" s="51" t="s">
        <v>201</v>
      </c>
    </row>
    <row r="118" spans="1:4" ht="21">
      <c r="A118" s="43" t="s">
        <v>138</v>
      </c>
      <c r="B118" s="38" t="s">
        <v>84</v>
      </c>
      <c r="C118" s="51"/>
      <c r="D118" s="51"/>
    </row>
    <row r="119" spans="1:4" ht="15">
      <c r="A119" s="14" t="s">
        <v>6</v>
      </c>
      <c r="B119" s="15" t="s">
        <v>50</v>
      </c>
      <c r="C119" s="51"/>
      <c r="D119" s="51"/>
    </row>
    <row r="120" spans="1:4" ht="15">
      <c r="A120" s="45" t="s">
        <v>137</v>
      </c>
      <c r="B120" s="15">
        <v>110</v>
      </c>
      <c r="C120" s="51"/>
      <c r="D120" s="51"/>
    </row>
    <row r="121" spans="1:4" ht="15">
      <c r="A121" s="14" t="s">
        <v>6</v>
      </c>
      <c r="B121" s="15"/>
      <c r="C121" s="51"/>
      <c r="D121" s="51"/>
    </row>
    <row r="122" spans="1:4" ht="22.5">
      <c r="A122" s="14" t="s">
        <v>117</v>
      </c>
      <c r="B122" s="15">
        <v>111</v>
      </c>
      <c r="C122" s="51"/>
      <c r="D122" s="51"/>
    </row>
    <row r="123" spans="1:4" ht="22.5">
      <c r="A123" s="14" t="s">
        <v>118</v>
      </c>
      <c r="B123" s="15">
        <v>112</v>
      </c>
      <c r="C123" s="51"/>
      <c r="D123" s="51"/>
    </row>
    <row r="124" spans="1:4" ht="33.75">
      <c r="A124" s="14" t="s">
        <v>119</v>
      </c>
      <c r="B124" s="15">
        <v>119</v>
      </c>
      <c r="C124" s="51"/>
      <c r="D124" s="51"/>
    </row>
    <row r="125" spans="1:4" ht="22.5">
      <c r="A125" s="14" t="s">
        <v>120</v>
      </c>
      <c r="B125" s="15">
        <v>119</v>
      </c>
      <c r="C125" s="51"/>
      <c r="D125" s="51"/>
    </row>
    <row r="126" spans="1:4" ht="22.5">
      <c r="A126" s="45" t="s">
        <v>128</v>
      </c>
      <c r="B126" s="15">
        <v>240</v>
      </c>
      <c r="C126" s="51"/>
      <c r="D126" s="51"/>
    </row>
    <row r="127" spans="1:4" ht="15">
      <c r="A127" s="14" t="s">
        <v>4</v>
      </c>
      <c r="B127" s="15"/>
      <c r="C127" s="51"/>
      <c r="D127" s="51"/>
    </row>
    <row r="128" spans="1:4" ht="15">
      <c r="A128" s="14" t="s">
        <v>121</v>
      </c>
      <c r="B128" s="15">
        <v>244</v>
      </c>
      <c r="C128" s="51"/>
      <c r="D128" s="51"/>
    </row>
    <row r="129" spans="1:4" ht="15">
      <c r="A129" s="14" t="s">
        <v>122</v>
      </c>
      <c r="B129" s="15">
        <v>244</v>
      </c>
      <c r="C129" s="51"/>
      <c r="D129" s="51"/>
    </row>
    <row r="130" spans="1:4" ht="15">
      <c r="A130" s="14" t="s">
        <v>123</v>
      </c>
      <c r="B130" s="15">
        <v>244</v>
      </c>
      <c r="C130" s="51"/>
      <c r="D130" s="51"/>
    </row>
    <row r="131" spans="1:4" ht="15">
      <c r="A131" s="14" t="s">
        <v>6</v>
      </c>
      <c r="B131" s="15"/>
      <c r="C131" s="51"/>
      <c r="D131" s="51"/>
    </row>
    <row r="132" spans="1:4" ht="15">
      <c r="A132" s="14" t="s">
        <v>64</v>
      </c>
      <c r="B132" s="15"/>
      <c r="C132" s="51"/>
      <c r="D132" s="51"/>
    </row>
    <row r="133" spans="1:4" ht="15">
      <c r="A133" s="14" t="s">
        <v>65</v>
      </c>
      <c r="B133" s="15"/>
      <c r="C133" s="51"/>
      <c r="D133" s="51"/>
    </row>
    <row r="134" spans="1:4" ht="15">
      <c r="A134" s="14" t="s">
        <v>66</v>
      </c>
      <c r="B134" s="15"/>
      <c r="C134" s="51"/>
      <c r="D134" s="51"/>
    </row>
    <row r="135" spans="1:4" ht="15">
      <c r="A135" s="14" t="s">
        <v>67</v>
      </c>
      <c r="B135" s="15"/>
      <c r="C135" s="51"/>
      <c r="D135" s="51"/>
    </row>
    <row r="136" spans="1:4" ht="22.5">
      <c r="A136" s="14" t="s">
        <v>124</v>
      </c>
      <c r="B136" s="15">
        <v>244</v>
      </c>
      <c r="C136" s="51"/>
      <c r="D136" s="51"/>
    </row>
    <row r="137" spans="1:4" ht="22.5">
      <c r="A137" s="14" t="s">
        <v>125</v>
      </c>
      <c r="B137" s="15">
        <v>244</v>
      </c>
      <c r="C137" s="51"/>
      <c r="D137" s="51"/>
    </row>
    <row r="138" spans="1:4" ht="15">
      <c r="A138" s="14" t="s">
        <v>126</v>
      </c>
      <c r="B138" s="15">
        <v>244</v>
      </c>
      <c r="C138" s="51"/>
      <c r="D138" s="51"/>
    </row>
    <row r="139" spans="1:4" ht="22.5">
      <c r="A139" s="14" t="s">
        <v>129</v>
      </c>
      <c r="B139" s="15">
        <v>244</v>
      </c>
      <c r="C139" s="51"/>
      <c r="D139" s="51"/>
    </row>
    <row r="140" spans="1:4" ht="22.5">
      <c r="A140" s="14" t="s">
        <v>136</v>
      </c>
      <c r="B140" s="15">
        <v>244</v>
      </c>
      <c r="C140" s="51"/>
      <c r="D140" s="51"/>
    </row>
    <row r="141" spans="1:4" ht="22.5">
      <c r="A141" s="14" t="s">
        <v>135</v>
      </c>
      <c r="B141" s="15">
        <v>244</v>
      </c>
      <c r="C141" s="51"/>
      <c r="D141" s="51"/>
    </row>
    <row r="142" spans="1:4" ht="15">
      <c r="A142" s="14" t="s">
        <v>189</v>
      </c>
      <c r="B142" s="15">
        <v>244</v>
      </c>
      <c r="C142" s="51"/>
      <c r="D142" s="51"/>
    </row>
    <row r="143" spans="1:4" ht="33">
      <c r="A143" s="45" t="s">
        <v>127</v>
      </c>
      <c r="B143" s="15">
        <v>320</v>
      </c>
      <c r="C143" s="51"/>
      <c r="D143" s="51"/>
    </row>
    <row r="144" spans="1:4" ht="15">
      <c r="A144" s="14" t="s">
        <v>4</v>
      </c>
      <c r="B144" s="15"/>
      <c r="C144" s="51"/>
      <c r="D144" s="51"/>
    </row>
    <row r="145" spans="1:4" ht="15">
      <c r="A145" s="14" t="s">
        <v>68</v>
      </c>
      <c r="B145" s="15">
        <v>321</v>
      </c>
      <c r="C145" s="51"/>
      <c r="D145" s="51"/>
    </row>
    <row r="146" spans="1:4" ht="15">
      <c r="A146" s="14" t="s">
        <v>130</v>
      </c>
      <c r="B146" s="15">
        <v>321</v>
      </c>
      <c r="C146" s="51"/>
      <c r="D146" s="51"/>
    </row>
    <row r="147" spans="1:4" ht="22.5">
      <c r="A147" s="45" t="s">
        <v>134</v>
      </c>
      <c r="B147" s="15">
        <v>850</v>
      </c>
      <c r="C147" s="51"/>
      <c r="D147" s="51"/>
    </row>
    <row r="148" spans="1:4" ht="15">
      <c r="A148" s="14" t="s">
        <v>4</v>
      </c>
      <c r="B148" s="15"/>
      <c r="C148" s="51"/>
      <c r="D148" s="51"/>
    </row>
    <row r="149" spans="1:4" ht="33.75">
      <c r="A149" s="14" t="s">
        <v>132</v>
      </c>
      <c r="B149" s="15">
        <v>851</v>
      </c>
      <c r="C149" s="51"/>
      <c r="D149" s="51"/>
    </row>
    <row r="150" spans="1:4" ht="15">
      <c r="A150" s="14" t="s">
        <v>4</v>
      </c>
      <c r="B150" s="15"/>
      <c r="C150" s="51"/>
      <c r="D150" s="51"/>
    </row>
    <row r="151" spans="1:4" ht="15">
      <c r="A151" s="14" t="s">
        <v>143</v>
      </c>
      <c r="B151" s="15"/>
      <c r="C151" s="51"/>
      <c r="D151" s="51"/>
    </row>
    <row r="152" spans="1:4" ht="15">
      <c r="A152" s="14" t="s">
        <v>144</v>
      </c>
      <c r="B152" s="15"/>
      <c r="C152" s="51"/>
      <c r="D152" s="51"/>
    </row>
    <row r="153" spans="1:4" ht="22.5">
      <c r="A153" s="14" t="s">
        <v>131</v>
      </c>
      <c r="B153" s="15">
        <v>852</v>
      </c>
      <c r="C153" s="51"/>
      <c r="D153" s="51"/>
    </row>
    <row r="154" spans="1:4" ht="22.5">
      <c r="A154" s="14" t="s">
        <v>133</v>
      </c>
      <c r="B154" s="15">
        <v>853</v>
      </c>
      <c r="C154" s="51"/>
      <c r="D154" s="51"/>
    </row>
    <row r="155" spans="1:4" ht="21">
      <c r="A155" s="43" t="s">
        <v>140</v>
      </c>
      <c r="B155" s="38" t="s">
        <v>84</v>
      </c>
      <c r="C155" s="51"/>
      <c r="D155" s="51"/>
    </row>
    <row r="156" spans="1:4" ht="15">
      <c r="A156" s="14" t="s">
        <v>6</v>
      </c>
      <c r="B156" s="15" t="s">
        <v>50</v>
      </c>
      <c r="C156" s="51"/>
      <c r="D156" s="51"/>
    </row>
    <row r="157" spans="1:4" ht="22.5">
      <c r="A157" s="45" t="s">
        <v>128</v>
      </c>
      <c r="B157" s="15">
        <v>240</v>
      </c>
      <c r="C157" s="51"/>
      <c r="D157" s="51"/>
    </row>
    <row r="158" spans="1:4" ht="15">
      <c r="A158" s="14" t="s">
        <v>4</v>
      </c>
      <c r="B158" s="15"/>
      <c r="C158" s="51"/>
      <c r="D158" s="51"/>
    </row>
    <row r="159" spans="1:4" ht="15">
      <c r="A159" s="14" t="s">
        <v>121</v>
      </c>
      <c r="B159" s="15">
        <v>244</v>
      </c>
      <c r="C159" s="51"/>
      <c r="D159" s="51"/>
    </row>
    <row r="160" spans="1:4" ht="15">
      <c r="A160" s="14" t="s">
        <v>122</v>
      </c>
      <c r="B160" s="15">
        <v>244</v>
      </c>
      <c r="C160" s="51"/>
      <c r="D160" s="51"/>
    </row>
    <row r="161" spans="1:4" ht="15">
      <c r="A161" s="14" t="s">
        <v>123</v>
      </c>
      <c r="B161" s="15">
        <v>244</v>
      </c>
      <c r="C161" s="51"/>
      <c r="D161" s="51"/>
    </row>
    <row r="162" spans="1:4" ht="15">
      <c r="A162" s="14" t="s">
        <v>6</v>
      </c>
      <c r="B162" s="15"/>
      <c r="C162" s="51"/>
      <c r="D162" s="51"/>
    </row>
    <row r="163" spans="1:4" ht="15">
      <c r="A163" s="14" t="s">
        <v>64</v>
      </c>
      <c r="B163" s="15"/>
      <c r="C163" s="51"/>
      <c r="D163" s="51"/>
    </row>
    <row r="164" spans="1:4" ht="15">
      <c r="A164" s="14" t="s">
        <v>65</v>
      </c>
      <c r="B164" s="15"/>
      <c r="C164" s="51"/>
      <c r="D164" s="51"/>
    </row>
    <row r="165" spans="1:4" ht="15">
      <c r="A165" s="14" t="s">
        <v>66</v>
      </c>
      <c r="B165" s="15"/>
      <c r="C165" s="51"/>
      <c r="D165" s="51"/>
    </row>
    <row r="166" spans="1:4" ht="15">
      <c r="A166" s="14" t="s">
        <v>67</v>
      </c>
      <c r="B166" s="15"/>
      <c r="C166" s="51"/>
      <c r="D166" s="51"/>
    </row>
    <row r="167" spans="1:4" ht="22.5">
      <c r="A167" s="14" t="s">
        <v>124</v>
      </c>
      <c r="B167" s="15">
        <v>244</v>
      </c>
      <c r="C167" s="51"/>
      <c r="D167" s="51"/>
    </row>
    <row r="168" spans="1:4" ht="22.5">
      <c r="A168" s="14" t="s">
        <v>125</v>
      </c>
      <c r="B168" s="15">
        <v>244</v>
      </c>
      <c r="C168" s="51"/>
      <c r="D168" s="51"/>
    </row>
    <row r="169" spans="1:4" ht="15">
      <c r="A169" s="14" t="s">
        <v>126</v>
      </c>
      <c r="B169" s="15">
        <v>244</v>
      </c>
      <c r="C169" s="51"/>
      <c r="D169" s="51"/>
    </row>
    <row r="170" spans="1:4" ht="22.5">
      <c r="A170" s="14" t="s">
        <v>129</v>
      </c>
      <c r="B170" s="15">
        <v>244</v>
      </c>
      <c r="C170" s="51"/>
      <c r="D170" s="51"/>
    </row>
    <row r="171" spans="1:4" ht="22.5">
      <c r="A171" s="14" t="s">
        <v>136</v>
      </c>
      <c r="B171" s="15">
        <v>244</v>
      </c>
      <c r="C171" s="51"/>
      <c r="D171" s="51"/>
    </row>
    <row r="172" spans="1:4" ht="22.5">
      <c r="A172" s="14" t="s">
        <v>135</v>
      </c>
      <c r="B172" s="15">
        <v>244</v>
      </c>
      <c r="C172" s="51"/>
      <c r="D172" s="51"/>
    </row>
    <row r="173" spans="1:4" ht="15">
      <c r="A173" s="14" t="s">
        <v>189</v>
      </c>
      <c r="B173" s="15">
        <v>244</v>
      </c>
      <c r="C173" s="51"/>
      <c r="D173" s="51"/>
    </row>
    <row r="174" spans="1:4" ht="15">
      <c r="A174" s="43" t="s">
        <v>141</v>
      </c>
      <c r="B174" s="44" t="s">
        <v>84</v>
      </c>
      <c r="C174" s="51"/>
      <c r="D174" s="51"/>
    </row>
    <row r="175" spans="1:4" ht="15">
      <c r="A175" s="14" t="s">
        <v>6</v>
      </c>
      <c r="B175" s="15" t="s">
        <v>50</v>
      </c>
      <c r="C175" s="51"/>
      <c r="D175" s="51"/>
    </row>
    <row r="176" spans="1:4" ht="15">
      <c r="A176" s="45" t="s">
        <v>137</v>
      </c>
      <c r="B176" s="15">
        <v>110</v>
      </c>
      <c r="C176" s="51"/>
      <c r="D176" s="51"/>
    </row>
    <row r="177" spans="1:4" ht="15">
      <c r="A177" s="14" t="s">
        <v>6</v>
      </c>
      <c r="B177" s="15"/>
      <c r="C177" s="51"/>
      <c r="D177" s="51"/>
    </row>
    <row r="178" spans="1:4" ht="22.5">
      <c r="A178" s="14" t="s">
        <v>117</v>
      </c>
      <c r="B178" s="15">
        <v>111</v>
      </c>
      <c r="C178" s="51"/>
      <c r="D178" s="51"/>
    </row>
    <row r="179" spans="1:4" ht="22.5">
      <c r="A179" s="14" t="s">
        <v>120</v>
      </c>
      <c r="B179" s="15">
        <v>119</v>
      </c>
      <c r="C179" s="51"/>
      <c r="D179" s="51"/>
    </row>
    <row r="180" spans="1:4" ht="22.5">
      <c r="A180" s="45" t="s">
        <v>128</v>
      </c>
      <c r="B180" s="15">
        <v>240</v>
      </c>
      <c r="C180" s="51"/>
      <c r="D180" s="51"/>
    </row>
    <row r="181" spans="1:4" ht="15">
      <c r="A181" s="14" t="s">
        <v>4</v>
      </c>
      <c r="B181" s="15"/>
      <c r="C181" s="51"/>
      <c r="D181" s="51"/>
    </row>
    <row r="182" spans="1:4" ht="15">
      <c r="A182" s="14" t="s">
        <v>121</v>
      </c>
      <c r="B182" s="15">
        <v>244</v>
      </c>
      <c r="C182" s="51"/>
      <c r="D182" s="51"/>
    </row>
    <row r="183" spans="1:4" ht="15">
      <c r="A183" s="14" t="s">
        <v>122</v>
      </c>
      <c r="B183" s="15">
        <v>244</v>
      </c>
      <c r="C183" s="51"/>
      <c r="D183" s="51"/>
    </row>
    <row r="184" spans="1:4" ht="15">
      <c r="A184" s="14" t="s">
        <v>123</v>
      </c>
      <c r="B184" s="15">
        <v>244</v>
      </c>
      <c r="C184" s="51"/>
      <c r="D184" s="51"/>
    </row>
    <row r="185" spans="1:4" ht="15">
      <c r="A185" s="14" t="s">
        <v>6</v>
      </c>
      <c r="B185" s="15"/>
      <c r="C185" s="51"/>
      <c r="D185" s="51"/>
    </row>
    <row r="186" spans="1:4" ht="15">
      <c r="A186" s="14" t="s">
        <v>64</v>
      </c>
      <c r="B186" s="15"/>
      <c r="C186" s="51"/>
      <c r="D186" s="51"/>
    </row>
    <row r="187" spans="1:4" ht="15">
      <c r="A187" s="14" t="s">
        <v>65</v>
      </c>
      <c r="B187" s="15"/>
      <c r="C187" s="51"/>
      <c r="D187" s="51"/>
    </row>
    <row r="188" spans="1:4" ht="15">
      <c r="A188" s="14" t="s">
        <v>66</v>
      </c>
      <c r="B188" s="15"/>
      <c r="C188" s="51"/>
      <c r="D188" s="51"/>
    </row>
    <row r="189" spans="1:4" ht="15">
      <c r="A189" s="14" t="s">
        <v>67</v>
      </c>
      <c r="B189" s="15"/>
      <c r="C189" s="51"/>
      <c r="D189" s="51"/>
    </row>
    <row r="190" spans="1:4" ht="22.5">
      <c r="A190" s="14" t="s">
        <v>124</v>
      </c>
      <c r="B190" s="15">
        <v>244</v>
      </c>
      <c r="C190" s="51"/>
      <c r="D190" s="51"/>
    </row>
    <row r="191" spans="1:4" ht="22.5">
      <c r="A191" s="14" t="s">
        <v>125</v>
      </c>
      <c r="B191" s="15">
        <v>244</v>
      </c>
      <c r="C191" s="51"/>
      <c r="D191" s="51"/>
    </row>
    <row r="192" spans="1:4" ht="15">
      <c r="A192" s="14" t="s">
        <v>126</v>
      </c>
      <c r="B192" s="15">
        <v>244</v>
      </c>
      <c r="C192" s="51"/>
      <c r="D192" s="51"/>
    </row>
    <row r="193" spans="1:4" ht="22.5">
      <c r="A193" s="14" t="s">
        <v>129</v>
      </c>
      <c r="B193" s="15">
        <v>244</v>
      </c>
      <c r="C193" s="51"/>
      <c r="D193" s="51"/>
    </row>
    <row r="194" spans="1:4" ht="22.5">
      <c r="A194" s="14" t="s">
        <v>136</v>
      </c>
      <c r="B194" s="15">
        <v>244</v>
      </c>
      <c r="C194" s="51"/>
      <c r="D194" s="51"/>
    </row>
    <row r="195" spans="1:4" ht="22.5">
      <c r="A195" s="14" t="s">
        <v>135</v>
      </c>
      <c r="B195" s="15">
        <v>244</v>
      </c>
      <c r="C195" s="51"/>
      <c r="D195" s="51"/>
    </row>
    <row r="196" spans="1:4" ht="15">
      <c r="A196" s="14" t="s">
        <v>189</v>
      </c>
      <c r="B196" s="15">
        <v>244</v>
      </c>
      <c r="C196" s="51"/>
      <c r="D196" s="51"/>
    </row>
    <row r="197" spans="1:4" ht="21">
      <c r="A197" s="29" t="s">
        <v>69</v>
      </c>
      <c r="B197" s="30">
        <v>100</v>
      </c>
      <c r="C197" s="51"/>
      <c r="D197" s="51"/>
    </row>
    <row r="198" spans="1:4" ht="15">
      <c r="A198" s="14" t="s">
        <v>6</v>
      </c>
      <c r="B198" s="15" t="s">
        <v>50</v>
      </c>
      <c r="C198" s="51"/>
      <c r="D198" s="51"/>
    </row>
    <row r="199" spans="1:4" ht="22.5">
      <c r="A199" s="14" t="s">
        <v>112</v>
      </c>
      <c r="B199" s="15">
        <v>100</v>
      </c>
      <c r="C199" s="51"/>
      <c r="D199" s="51"/>
    </row>
    <row r="200" spans="1:4" ht="15">
      <c r="A200" s="14" t="s">
        <v>6</v>
      </c>
      <c r="B200" s="15" t="s">
        <v>50</v>
      </c>
      <c r="C200" s="51"/>
      <c r="D200" s="51"/>
    </row>
    <row r="201" spans="1:4" ht="22.5">
      <c r="A201" s="14" t="s">
        <v>70</v>
      </c>
      <c r="B201" s="15">
        <v>120</v>
      </c>
      <c r="C201" s="51"/>
      <c r="D201" s="51"/>
    </row>
    <row r="202" spans="1:4" ht="22.5">
      <c r="A202" s="14" t="s">
        <v>202</v>
      </c>
      <c r="B202" s="15">
        <v>130</v>
      </c>
      <c r="C202" s="51"/>
      <c r="D202" s="51"/>
    </row>
    <row r="203" spans="1:4" ht="22.5">
      <c r="A203" s="14" t="s">
        <v>70</v>
      </c>
      <c r="B203" s="15">
        <v>180</v>
      </c>
      <c r="C203" s="51"/>
      <c r="D203" s="51"/>
    </row>
    <row r="204" spans="1:4" ht="22.5">
      <c r="A204" s="14" t="s">
        <v>113</v>
      </c>
      <c r="B204" s="15"/>
      <c r="C204" s="51"/>
      <c r="D204" s="51"/>
    </row>
    <row r="205" spans="1:4" ht="15">
      <c r="A205" s="14" t="s">
        <v>6</v>
      </c>
      <c r="B205" s="15" t="s">
        <v>50</v>
      </c>
      <c r="C205" s="51"/>
      <c r="D205" s="51"/>
    </row>
    <row r="206" spans="1:4" ht="22.5">
      <c r="A206" s="14" t="s">
        <v>71</v>
      </c>
      <c r="B206" s="15">
        <v>130</v>
      </c>
      <c r="C206" s="51"/>
      <c r="D206" s="51"/>
    </row>
    <row r="207" spans="1:4" ht="15">
      <c r="A207" s="14" t="s">
        <v>61</v>
      </c>
      <c r="B207" s="15"/>
      <c r="C207" s="51"/>
      <c r="D207" s="51"/>
    </row>
    <row r="208" spans="1:4" ht="15">
      <c r="A208" s="14" t="s">
        <v>114</v>
      </c>
      <c r="B208" s="15"/>
      <c r="C208" s="51"/>
      <c r="D208" s="51"/>
    </row>
    <row r="209" spans="1:2" ht="15">
      <c r="A209" s="42"/>
      <c r="B209" s="39"/>
    </row>
    <row r="210" spans="1:2" ht="15">
      <c r="A210" s="78" t="s">
        <v>74</v>
      </c>
      <c r="B210" s="78"/>
    </row>
    <row r="211" spans="1:2" ht="15">
      <c r="A211" s="78" t="s">
        <v>76</v>
      </c>
      <c r="B211" s="78"/>
    </row>
    <row r="212" spans="1:2" ht="15">
      <c r="A212" s="42"/>
      <c r="B212" s="39"/>
    </row>
    <row r="213" spans="1:2" ht="15">
      <c r="A213" s="78" t="s">
        <v>78</v>
      </c>
      <c r="B213" s="78"/>
    </row>
    <row r="214" spans="1:2" ht="15">
      <c r="A214" s="78" t="s">
        <v>79</v>
      </c>
      <c r="B214" s="78"/>
    </row>
    <row r="215" spans="1:2" ht="15">
      <c r="A215" s="42"/>
      <c r="B215" s="39"/>
    </row>
    <row r="216" spans="1:2" ht="15">
      <c r="A216" s="78" t="s">
        <v>80</v>
      </c>
      <c r="B216" s="78"/>
    </row>
    <row r="217" spans="1:2" ht="15">
      <c r="A217" s="78" t="s">
        <v>81</v>
      </c>
      <c r="B217" s="78"/>
    </row>
    <row r="218" spans="1:2" ht="15">
      <c r="A218" s="42"/>
      <c r="B218" s="39"/>
    </row>
    <row r="219" spans="1:2" ht="15">
      <c r="A219" s="78" t="s">
        <v>82</v>
      </c>
      <c r="B219" s="78"/>
    </row>
    <row r="220" spans="1:2" ht="15">
      <c r="A220" s="85"/>
      <c r="B220" s="85"/>
    </row>
    <row r="221" spans="1:2" ht="15">
      <c r="A221" s="42" t="s">
        <v>83</v>
      </c>
      <c r="B221" s="50"/>
    </row>
    <row r="222" spans="1:2" ht="15">
      <c r="A222" s="42"/>
      <c r="B222" s="39"/>
    </row>
    <row r="223" spans="1:2" ht="15">
      <c r="A223" s="81" t="s">
        <v>203</v>
      </c>
      <c r="B223" s="81"/>
    </row>
  </sheetData>
  <sheetProtection/>
  <mergeCells count="13">
    <mergeCell ref="A4:A6"/>
    <mergeCell ref="B4:B6"/>
    <mergeCell ref="C4:C6"/>
    <mergeCell ref="D4:D6"/>
    <mergeCell ref="A210:B210"/>
    <mergeCell ref="A211:B211"/>
    <mergeCell ref="A223:B223"/>
    <mergeCell ref="A213:B213"/>
    <mergeCell ref="A214:B214"/>
    <mergeCell ref="A216:B216"/>
    <mergeCell ref="A217:B217"/>
    <mergeCell ref="A219:B219"/>
    <mergeCell ref="A220:B2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2016-01-27T12:17:48Z</dcterms:modified>
  <cp:category/>
  <cp:version/>
  <cp:contentType/>
  <cp:contentStatus/>
</cp:coreProperties>
</file>