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2"/>
  </bookViews>
  <sheets>
    <sheet name="титульный лист + раздел 1" sheetId="1" r:id="rId1"/>
    <sheet name="раздел 2" sheetId="2" r:id="rId2"/>
    <sheet name="раздел 3" sheetId="3" r:id="rId3"/>
    <sheet name="Лист1" sheetId="4" r:id="rId4"/>
  </sheets>
  <definedNames>
    <definedName name="_xlnm._FilterDatabase" localSheetId="1" hidden="1">'раздел 2'!$A$2:$C$76</definedName>
    <definedName name="_xlnm._FilterDatabase" localSheetId="2" hidden="1">'раздел 3'!$A$5:$K$209</definedName>
    <definedName name="_xlnm.Print_Area" localSheetId="1">'раздел 2'!$A$1:$B$76</definedName>
    <definedName name="_xlnm.Print_Area" localSheetId="2">'раздел 3'!$A$1:$K$223</definedName>
    <definedName name="_xlnm.Print_Area" localSheetId="0">'титульный лист + раздел 1'!$A$1:$H$81</definedName>
  </definedNames>
  <calcPr fullCalcOnLoad="1"/>
</workbook>
</file>

<file path=xl/sharedStrings.xml><?xml version="1.0" encoding="utf-8"?>
<sst xmlns="http://schemas.openxmlformats.org/spreadsheetml/2006/main" count="632" uniqueCount="214">
  <si>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</si>
  <si>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</si>
  <si>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</si>
  <si>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2.1. Нефинансовые активы, всего</t>
  </si>
  <si>
    <t>из них:</t>
  </si>
  <si>
    <t>2.1.1. общая балансовая стоимость недвижимого муниципального имущества на дату составления плана, всего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</si>
  <si>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</si>
  <si>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</si>
  <si>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</si>
  <si>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</si>
  <si>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муниципального имущества</t>
  </si>
  <si>
    <t>2.1.2. 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</si>
  <si>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</si>
  <si>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</si>
  <si>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2.2. Финансовые активы, всего</t>
  </si>
  <si>
    <t>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</si>
  <si>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</si>
  <si>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</si>
  <si>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</si>
  <si>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</si>
  <si>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</si>
  <si>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</si>
  <si>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</si>
  <si>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</si>
  <si>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</si>
  <si>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</si>
  <si>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2.2.3. дебиторская задолженность по выданным авансам за счет доходов, полученных от платной и иной приносящей доход деятельности, всего</t>
  </si>
  <si>
    <t>2.3. Обязательства, всего</t>
  </si>
  <si>
    <t>2.3.1. просроченная кредиторская задолженность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</si>
  <si>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</si>
  <si>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</si>
  <si>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</si>
  <si>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</si>
  <si>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</si>
  <si>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</si>
  <si>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</si>
  <si>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</si>
  <si>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</si>
  <si>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</si>
  <si>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</si>
  <si>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 города Перми</t>
  </si>
  <si>
    <t>по прочим расчетам с кредиторами</t>
  </si>
  <si>
    <t>2.3.3.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</si>
  <si>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по платежам в бюджет</t>
  </si>
  <si>
    <t>III. Показатели по поступлениям и выплатам  муниципального учреждения</t>
  </si>
  <si>
    <t>Всего, 1-й год планирования</t>
  </si>
  <si>
    <t>В том числе</t>
  </si>
  <si>
    <t>Всего, 2-й год планирования</t>
  </si>
  <si>
    <t>Всего, 3-й год планирования</t>
  </si>
  <si>
    <t>Планируемый остаток средств на начало планируемого года, всего:</t>
  </si>
  <si>
    <t>Х</t>
  </si>
  <si>
    <t xml:space="preserve">Планируемый  остаток средств на начало планируемого года от приносящей доход деятельности </t>
  </si>
  <si>
    <t xml:space="preserve">Планируемый  остаток средств  на начало планируемого года от приносящей доход деятельности </t>
  </si>
  <si>
    <t>Планируемый  остаток бюджетных средств на выполнение муниципального задания на начало планируемого года</t>
  </si>
  <si>
    <t>Поступления, всего:</t>
  </si>
  <si>
    <t>платные услуги</t>
  </si>
  <si>
    <t>родительская плата за содержание детей</t>
  </si>
  <si>
    <t>возмещение коммунальных услуг арендаторами</t>
  </si>
  <si>
    <t>прочие поступления</t>
  </si>
  <si>
    <t>добровольные пожертвования</t>
  </si>
  <si>
    <t>иные доходы</t>
  </si>
  <si>
    <t>Справочно:</t>
  </si>
  <si>
    <t>Публичные обязательства перед физическим лицом, подлежащие исполнению в денежной форме</t>
  </si>
  <si>
    <t>Выплаты, всего: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</si>
  <si>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</si>
  <si>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</si>
  <si>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</si>
  <si>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</si>
  <si>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Пособия по социальной помощи населению</t>
  </si>
  <si>
    <t>Планируемый остаток средств на конец планируемого года, всего:</t>
  </si>
  <si>
    <t>Планируемый  остаток средств на конец планируемого года от приносящей доход деятельности</t>
  </si>
  <si>
    <t>Планируемый  остаток бюджетных средств на выполнение муниципального задания на конец планируемого года</t>
  </si>
  <si>
    <t>операции по лицевым счетам, открытым в департаменте финансов администрации города Перми</t>
  </si>
  <si>
    <t>операции по счетам, открытым в кредитных организациях</t>
  </si>
  <si>
    <t>Руководитель муниципального учреждения</t>
  </si>
  <si>
    <t>(подпись)</t>
  </si>
  <si>
    <t>(уполномоченное лицо)</t>
  </si>
  <si>
    <t>(расшифровка подписи)</t>
  </si>
  <si>
    <t>Заместитель руководителя муниципального</t>
  </si>
  <si>
    <t>учреждения по финансовым вопросам</t>
  </si>
  <si>
    <t>Главный бухгалтер муниципального</t>
  </si>
  <si>
    <t>учреждения</t>
  </si>
  <si>
    <t>Исполнитель</t>
  </si>
  <si>
    <t>тел.</t>
  </si>
  <si>
    <t>000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</si>
  <si>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</si>
  <si>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</si>
  <si>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</si>
  <si>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</si>
  <si>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</si>
  <si>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</si>
  <si>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</si>
  <si>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</si>
  <si>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</si>
  <si>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</si>
  <si>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Юридический адрес муниципального учреждения 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</si>
  <si>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</si>
  <si>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</si>
  <si>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</si>
  <si>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</si>
  <si>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</si>
  <si>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</si>
  <si>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</si>
  <si>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</si>
  <si>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</si>
  <si>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</si>
  <si>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t>Приложение 1</t>
  </si>
  <si>
    <t>2.2.1. дебиторская задолженность по доходам, полученным за счет средств бюджета города Перми</t>
  </si>
  <si>
    <t>2.2.2. дебиторская задолженность по выданным авансам, полученным за счет средств бюджета города Перми,</t>
  </si>
  <si>
    <t>2.3.2. кредиторская задолженность по расчетам с поставщиками и подрядчиками за счет средств бюджета города Перми, всего</t>
  </si>
  <si>
    <r>
      <t xml:space="preserve">Планируемый остаток средств  на начало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</si>
  <si>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начало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</si>
  <si>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остаток средств на конец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</si>
  <si>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конец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</si>
  <si>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Объем публичных обязательств, </t>
    </r>
    <r>
      <rPr>
        <b/>
        <sz val="8"/>
        <color indexed="8"/>
        <rFont val="Times New Roman"/>
        <family val="1"/>
      </rPr>
      <t>всего:</t>
    </r>
  </si>
  <si>
    <t xml:space="preserve"> и плановый период 2017 , 2018  гг.</t>
  </si>
  <si>
    <t>(в ред. Постановления Администрации г.Перми от 23.12.2014 №1023)</t>
  </si>
  <si>
    <t>Оплата труда и начисления на выплаты по оплате труда (заработная плата)</t>
  </si>
  <si>
    <t>Иные выплаты песоналу учреждений, за исключением фонда оплаты труда (прочие выплаты)</t>
  </si>
  <si>
    <t>Иные выплаты песоналу учреждений, за исключением фонда оплаты труда (расходы по выплате пособий)
)</t>
  </si>
  <si>
    <t>Оплата труда и начисления на выплаты по оплате труда (начисления на выплаты по оплате труда)</t>
  </si>
  <si>
    <t>Расходы на закупку товаров, услуг (услуги связи)</t>
  </si>
  <si>
    <t>Расходы на закупку товаров, услуг (транспортные услуги)</t>
  </si>
  <si>
    <r>
      <t xml:space="preserve">Расходы на закупку товаров, услуг (коммунальные услуги), </t>
    </r>
    <r>
      <rPr>
        <b/>
        <sz val="8"/>
        <color indexed="8"/>
        <rFont val="Times New Roman"/>
        <family val="1"/>
      </rPr>
      <t>всего:</t>
    </r>
  </si>
  <si>
    <t>Расходы на закупку товаров, услуг  (арендная плата за пользование имуществом)</t>
  </si>
  <si>
    <t>Расходы на закупку товаров, услуг (работы, услуги по содержанию имущества)</t>
  </si>
  <si>
    <t>Расходы на закупку товаров, услуг (прочие работы, услуги )</t>
  </si>
  <si>
    <r>
      <t xml:space="preserve">Пособия, компенсации и иные социальные выплаты гражданам, кроме публичных нормативных обязательств
</t>
    </r>
    <r>
      <rPr>
        <b/>
        <sz val="8"/>
        <color indexed="8"/>
        <rFont val="Times New Roman"/>
        <family val="1"/>
      </rPr>
      <t>всего:</t>
    </r>
  </si>
  <si>
    <r>
      <t xml:space="preserve">Прочая закупка товаров, работ и услуг для обеспечения государственных (муниципальных) нужд, </t>
    </r>
    <r>
      <rPr>
        <b/>
        <sz val="8"/>
        <color indexed="8"/>
        <rFont val="Times New Roman"/>
        <family val="1"/>
      </rPr>
      <t>всего:</t>
    </r>
  </si>
  <si>
    <t>Расходы на закупку товаров, услуг (увеличение стоимости основных средств)</t>
  </si>
  <si>
    <t>Уплата налогов, сборов и иных платежей</t>
  </si>
  <si>
    <t xml:space="preserve">Уплата прочих налогов, сборов
</t>
  </si>
  <si>
    <t xml:space="preserve">Плата налога на имущество организаций
и земельного налога
</t>
  </si>
  <si>
    <t xml:space="preserve">Уплата иных платежей
</t>
  </si>
  <si>
    <t xml:space="preserve">Уплата налогов, сборов и иных платежей
</t>
  </si>
  <si>
    <t>Расходы на закупку товаров, услуг (увеличение стоимости материальных запасов)</t>
  </si>
  <si>
    <t>Расходы на закупку товаров, услуг (увеличение стоимости нематериальных активов)</t>
  </si>
  <si>
    <t>Выплаты персоналу всего</t>
  </si>
  <si>
    <t>Выплаты за счет субсидии, предоставляемой в соответствии с абзацем 2 п.1  статьи 78.1 БК РФ</t>
  </si>
  <si>
    <t>Выплаты за счет субсидии на финансовое обеспечение выполнения муниципального задания</t>
  </si>
  <si>
    <t xml:space="preserve">Выплаты за счет субсидии на осуществление капитальных вложений </t>
  </si>
  <si>
    <t>Выплаты за счет грантов</t>
  </si>
  <si>
    <t xml:space="preserve">Уплата налога на имущество организаций
и земельного налога
</t>
  </si>
  <si>
    <t>Уплата земельного налога</t>
  </si>
  <si>
    <t>Уплата налога на имущество</t>
  </si>
  <si>
    <r>
      <t xml:space="preserve">доходы от оказания  услуг (работ), </t>
    </r>
    <r>
      <rPr>
        <b/>
        <sz val="8"/>
        <color indexed="8"/>
        <rFont val="Times New Roman"/>
        <family val="1"/>
      </rPr>
      <t>всего:</t>
    </r>
  </si>
  <si>
    <t>доходы от штрафов пеней, иных сумм принудительного изъятия</t>
  </si>
  <si>
    <t>доходы от операций с активами</t>
  </si>
  <si>
    <r>
      <t xml:space="preserve">прочие доходы, </t>
    </r>
    <r>
      <rPr>
        <b/>
        <sz val="8"/>
        <color indexed="8"/>
        <rFont val="Times New Roman"/>
        <family val="1"/>
      </rPr>
      <t>всего:</t>
    </r>
  </si>
  <si>
    <r>
      <t xml:space="preserve">Выплаты персоналу, </t>
    </r>
    <r>
      <rPr>
        <b/>
        <sz val="8"/>
        <color indexed="8"/>
        <rFont val="Times New Roman"/>
        <family val="1"/>
      </rPr>
      <t>всего:</t>
    </r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</si>
  <si>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</si>
  <si>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
)</t>
  </si>
  <si>
    <r>
      <t xml:space="preserve">Прочая закупка товаров, работ и услуг для обеспечения (выполнения работ) на платной основе от иной,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</si>
  <si>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t>Поступления за счет субсидии на финансовое обеспечение выполнения муниципального задания</t>
  </si>
  <si>
    <t>Поступления за счет субсидии, предоставляемой в соответствии с абзацем 2 п.1  статьи 78.1 БК РФ</t>
  </si>
  <si>
    <t xml:space="preserve">Поступления за счет субсидии на осуществление капитальных вложений </t>
  </si>
  <si>
    <t>Поступления за счет грантов</t>
  </si>
  <si>
    <t>Выплаты за счет оказания услуг (выполнения работ) на платной основе  и иной, приносящей доход деятельности</t>
  </si>
  <si>
    <t>Поступления от оказания услуг (выполнения работ) и платной основе  и  иной, приносящей доход деятельности</t>
  </si>
  <si>
    <t>Планируемый  остаток средств на начало планируемого года от приносящей доход деятельности (от собственности)</t>
  </si>
  <si>
    <t>Планируемый  остаток средств на начало планируемого года от приносящей доход деятельности (от оказания  услуг (работ))</t>
  </si>
  <si>
    <t>Расходы на закупку товаров, услуг (прочие расходы)</t>
  </si>
  <si>
    <t xml:space="preserve">Уплата прочих налогов, сборов </t>
  </si>
  <si>
    <t>Планируемый  остаток со счетов бюджетов (временные средства)</t>
  </si>
  <si>
    <t>Поступление со счетов бюджетов (временные средства)</t>
  </si>
  <si>
    <t>Выбытие со счетов бюджетов (временные средства)</t>
  </si>
  <si>
    <t>доходы от собственности</t>
  </si>
  <si>
    <t>КОСГУ/ КВР</t>
  </si>
  <si>
    <t>финансово-хозяйственной деятельности на 2016 год</t>
  </si>
  <si>
    <t>Пестова М.Б.</t>
  </si>
  <si>
    <t>Варокина Н.С.</t>
  </si>
  <si>
    <t>274-06-84</t>
  </si>
  <si>
    <t>2,5</t>
  </si>
  <si>
    <t>375,1</t>
  </si>
  <si>
    <t>Муниципальное автономное дошкольное образовательное учреждение «Центр развития ребенка - детский сад №20» г.Перми</t>
  </si>
  <si>
    <t>5907014251/590701001</t>
  </si>
  <si>
    <t>614112, Россия, Пермский край, г. Пермь, ул. Васнецова, д. 9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</si>
  <si>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</si>
  <si>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</si>
  <si>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</si>
  <si>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</si>
  <si>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Классификатор вида расходов</t>
  </si>
  <si>
    <t>Старый КОСГУ</t>
  </si>
  <si>
    <t>Примечание</t>
  </si>
  <si>
    <t>доходы от собственности:</t>
  </si>
  <si>
    <r>
      <t xml:space="preserve">Расходы на закупку товаров, услуг (увеличение стоимости </t>
    </r>
    <r>
      <rPr>
        <b/>
        <sz val="8"/>
        <color indexed="8"/>
        <rFont val="Times New Roman"/>
        <family val="1"/>
      </rPr>
      <t>нематериальных активов</t>
    </r>
    <r>
      <rPr>
        <sz val="8"/>
        <color indexed="8"/>
        <rFont val="Times New Roman"/>
        <family val="1"/>
      </rPr>
      <t>)</t>
    </r>
  </si>
  <si>
    <r>
      <t xml:space="preserve">Расходы на закупку товаров, услуг (увеличение стоимости </t>
    </r>
    <r>
      <rPr>
        <b/>
        <sz val="8"/>
        <color indexed="8"/>
        <rFont val="Times New Roman"/>
        <family val="1"/>
      </rPr>
      <t>материальных запасов</t>
    </r>
    <r>
      <rPr>
        <sz val="8"/>
        <color indexed="8"/>
        <rFont val="Times New Roman"/>
        <family val="1"/>
      </rPr>
      <t>)</t>
    </r>
  </si>
  <si>
    <t>Расходы на закупку товаров, услуг (прочие услуги)</t>
  </si>
  <si>
    <t xml:space="preserve">Уплата прочих налогов, сборов (транспортный налог)
</t>
  </si>
  <si>
    <t xml:space="preserve">Оплата труда и начисления на выплаты по оплате труда (заработная плата) </t>
  </si>
  <si>
    <t xml:space="preserve">Иные выплаты песоналу учреждений, за исключением фонда оплаты труда (прочие выплаты) </t>
  </si>
  <si>
    <t>Пособия 1,5-3 лет</t>
  </si>
  <si>
    <t xml:space="preserve">Иные выплаты песоналу учреждений, за исключением фонда оплаты труда (расходы по выплате пособий)
</t>
  </si>
  <si>
    <t>Больничные листы, пособия до 1,5 лет</t>
  </si>
  <si>
    <t>нематериальные активы (например, приобретение программных продуктов)</t>
  </si>
  <si>
    <t>материальные запасы (хоз. Инвентарь, чистящие-моющие и тд)</t>
  </si>
  <si>
    <t>Ничего не должно быть</t>
  </si>
  <si>
    <t>Земельный налог и налог на имущество организаций</t>
  </si>
  <si>
    <t>УСН, гос. Пошлины, налог на загрязнение окр. Среды</t>
  </si>
  <si>
    <t>пени, штрафы (не должно быть)</t>
  </si>
  <si>
    <t xml:space="preserve">Планируемый  остаток средств на конец планируемого года от приносящей доход деятельности </t>
  </si>
  <si>
    <t>"       "                             20        г.</t>
  </si>
  <si>
    <t>1.2.1. реализация основной образовательной программы дошкольного образования в том числе адаптированных программ образования для детей с ограниченными возможностями здоровья и детей - инвалидов  (в том числе индивидуальных программ реабилитации инвалидов)</t>
  </si>
  <si>
    <t>1.2.2. осуществление присмотра и ухода за детьми</t>
  </si>
  <si>
    <t>1.1.1.  охрана жизни и укрепление физического и психического здоровья детей;</t>
  </si>
  <si>
    <t>1.1.2.  сохранение и поддержка индивидуальности ребенка, развитие индивидуальных способностей и творческого потенциала каждого ребенка как субъекта отношений с людьми, миром и самим собой;</t>
  </si>
  <si>
    <t>1.1.3.   создание условий для развития общей культуры воспитанников на основе усвоения федеральных государственных образовательных стандартов дошкольного образования (далее – ФГОС ДО), их адаптация к жизни в обществе, развитие их нравственных, интеллектуальных, физических, эстетических качеств, инициативности, самостоятельности и ответственности, формирование предпосылок учебной деятельности</t>
  </si>
  <si>
    <t>1.1.4. воспитание с учетом возрастных категорий воспитанников гражданственности, уважения к правам и свободам человека, любви к окружающей природе, Родине, семье</t>
  </si>
  <si>
    <t>1.1.5.  взаимодействие с семьями воспитанников  для обеспечения полноценного развития воспитанника, оказание консультативной и методической помощи родителям (законным представителям) по вопросам воспитания, обучения и развития воспитанников;</t>
  </si>
  <si>
    <t>1.1.6. создание равных образовательных условий, обеспечивающих саморазвитие каждого воспитанника, как субъекта собственной жизнедеятельности с учетом его психофизиологических особенностей;</t>
  </si>
  <si>
    <t>1.1.7.создание условий для получения качественного образования лицами с ограниченными возможностями здоровья.</t>
  </si>
  <si>
    <t>« 16 »февраля 2016г.</t>
  </si>
  <si>
    <t>« 16 » февраля 2016г.</t>
  </si>
  <si>
    <t>"  16     " февраля     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</si>
</sst>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7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4" fontId="7" fillId="0" borderId="11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justify" vertical="center" wrapText="1"/>
    </xf>
    <xf numFmtId="4" fontId="11" fillId="33" borderId="11" xfId="0" applyNumberFormat="1" applyFont="1" applyFill="1" applyBorder="1" applyAlignment="1">
      <alignment horizontal="left" vertical="center" wrapText="1"/>
    </xf>
    <xf numFmtId="3" fontId="11" fillId="33" borderId="11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right" vertical="center" wrapText="1"/>
    </xf>
    <xf numFmtId="4" fontId="11" fillId="34" borderId="11" xfId="0" applyNumberFormat="1" applyFont="1" applyFill="1" applyBorder="1" applyAlignment="1">
      <alignment horizontal="left" vertical="center" wrapText="1"/>
    </xf>
    <xf numFmtId="3" fontId="11" fillId="34" borderId="11" xfId="0" applyNumberFormat="1" applyFont="1" applyFill="1" applyBorder="1" applyAlignment="1">
      <alignment horizontal="center" vertical="center" wrapText="1"/>
    </xf>
    <xf numFmtId="4" fontId="11" fillId="34" borderId="11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3" fontId="7" fillId="0" borderId="1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" fontId="55" fillId="35" borderId="11" xfId="0" applyNumberFormat="1" applyFont="1" applyFill="1" applyBorder="1" applyAlignment="1">
      <alignment horizontal="left" vertical="center" wrapText="1"/>
    </xf>
    <xf numFmtId="49" fontId="11" fillId="35" borderId="11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3" fillId="0" borderId="0" xfId="0" applyFont="1" applyAlignment="1">
      <alignment horizontal="justify"/>
    </xf>
    <xf numFmtId="0" fontId="1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16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9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4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4" fontId="13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11" xfId="0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3"/>
  <sheetViews>
    <sheetView view="pageBreakPreview" zoomScaleSheetLayoutView="100" zoomScalePageLayoutView="0" workbookViewId="0" topLeftCell="A1">
      <selection activeCell="A28" sqref="A28:F28"/>
    </sheetView>
  </sheetViews>
  <sheetFormatPr defaultColWidth="9.140625" defaultRowHeight="15"/>
  <cols>
    <col min="1" max="1" width="11.8515625" style="0" customWidth="1"/>
    <col min="2" max="2" width="12.28125" style="18" customWidth="1"/>
    <col min="3" max="3" width="14.7109375" style="18" customWidth="1"/>
    <col min="4" max="4" width="41.57421875" style="18" customWidth="1"/>
    <col min="5" max="5" width="6.140625" style="18" customWidth="1"/>
    <col min="6" max="6" width="25.00390625" style="18" customWidth="1"/>
    <col min="7" max="8" width="13.421875" style="18" customWidth="1"/>
  </cols>
  <sheetData>
    <row r="1" spans="1:8" ht="11.25" customHeight="1">
      <c r="A1" s="5"/>
      <c r="F1" s="58" t="s">
        <v>106</v>
      </c>
      <c r="G1" s="58"/>
      <c r="H1" s="58"/>
    </row>
    <row r="2" spans="1:8" ht="11.25" customHeight="1">
      <c r="A2" s="5"/>
      <c r="F2" s="58" t="s">
        <v>104</v>
      </c>
      <c r="G2" s="58"/>
      <c r="H2" s="58"/>
    </row>
    <row r="3" spans="1:8" ht="11.25" customHeight="1">
      <c r="A3" s="5"/>
      <c r="F3" s="58" t="s">
        <v>100</v>
      </c>
      <c r="G3" s="58"/>
      <c r="H3" s="58"/>
    </row>
    <row r="4" spans="1:8" ht="11.25" customHeight="1">
      <c r="A4" s="5"/>
      <c r="F4" s="58" t="s">
        <v>85</v>
      </c>
      <c r="G4" s="58"/>
      <c r="H4" s="58"/>
    </row>
    <row r="5" spans="1:8" ht="11.25" customHeight="1">
      <c r="A5" s="49"/>
      <c r="F5" s="58" t="s">
        <v>116</v>
      </c>
      <c r="G5" s="58"/>
      <c r="H5" s="58"/>
    </row>
    <row r="6" spans="1:9" ht="27.75" customHeight="1">
      <c r="A6" s="6"/>
      <c r="B6" s="6"/>
      <c r="C6" s="6"/>
      <c r="D6" s="57"/>
      <c r="E6" s="57"/>
      <c r="F6" s="57"/>
      <c r="G6" s="57"/>
      <c r="H6" s="1"/>
      <c r="I6" s="1"/>
    </row>
    <row r="7" spans="1:9" ht="15" customHeight="1">
      <c r="A7" s="6"/>
      <c r="B7" s="6"/>
      <c r="C7" s="6"/>
      <c r="D7" s="7"/>
      <c r="E7" s="56" t="s">
        <v>86</v>
      </c>
      <c r="F7" s="56"/>
      <c r="G7" s="56"/>
      <c r="H7" s="56"/>
      <c r="I7" s="1"/>
    </row>
    <row r="8" spans="1:9" ht="15.75">
      <c r="A8" s="6"/>
      <c r="B8" s="6"/>
      <c r="C8" s="6"/>
      <c r="D8" s="7"/>
      <c r="E8" s="60"/>
      <c r="F8" s="60"/>
      <c r="G8" s="60"/>
      <c r="H8" s="60"/>
      <c r="I8" s="1"/>
    </row>
    <row r="9" spans="1:9" ht="15" customHeight="1">
      <c r="A9" s="7"/>
      <c r="B9" s="7"/>
      <c r="C9" s="7"/>
      <c r="D9" s="7"/>
      <c r="E9" s="63" t="s">
        <v>87</v>
      </c>
      <c r="F9" s="63"/>
      <c r="G9" s="63"/>
      <c r="H9" s="63"/>
      <c r="I9" s="59"/>
    </row>
    <row r="10" spans="1:9" ht="15" customHeight="1">
      <c r="A10" s="7"/>
      <c r="B10" s="7"/>
      <c r="C10" s="7"/>
      <c r="D10" s="7"/>
      <c r="E10" s="13"/>
      <c r="F10" s="13"/>
      <c r="G10" s="60" t="s">
        <v>169</v>
      </c>
      <c r="H10" s="60"/>
      <c r="I10" s="59"/>
    </row>
    <row r="11" spans="1:9" ht="16.5" customHeight="1">
      <c r="A11" s="6"/>
      <c r="B11" s="6"/>
      <c r="C11" s="6"/>
      <c r="D11" s="7"/>
      <c r="E11" s="63" t="s">
        <v>75</v>
      </c>
      <c r="F11" s="63"/>
      <c r="G11" s="64" t="s">
        <v>77</v>
      </c>
      <c r="H11" s="64"/>
      <c r="I11" s="1"/>
    </row>
    <row r="12" spans="1:9" ht="22.5" customHeight="1">
      <c r="A12" s="6"/>
      <c r="B12" s="6"/>
      <c r="C12" s="6"/>
      <c r="D12" s="7"/>
      <c r="E12" s="56" t="s">
        <v>211</v>
      </c>
      <c r="F12" s="56"/>
      <c r="G12" s="56"/>
      <c r="H12" s="56"/>
      <c r="I12" s="7"/>
    </row>
    <row r="13" spans="1:9" ht="17.25" customHeight="1">
      <c r="A13" s="65" t="s">
        <v>88</v>
      </c>
      <c r="B13" s="65"/>
      <c r="C13" s="65"/>
      <c r="D13" s="65"/>
      <c r="E13" s="65"/>
      <c r="F13" s="65"/>
      <c r="G13" s="65"/>
      <c r="H13" s="65"/>
      <c r="I13" s="65"/>
    </row>
    <row r="14" spans="1:9" ht="15" customHeight="1">
      <c r="A14" s="65" t="s">
        <v>168</v>
      </c>
      <c r="B14" s="65"/>
      <c r="C14" s="65"/>
      <c r="D14" s="65"/>
      <c r="E14" s="65"/>
      <c r="F14" s="65"/>
      <c r="G14" s="65"/>
      <c r="H14" s="65"/>
      <c r="I14" s="65"/>
    </row>
    <row r="15" spans="1:9" ht="15" customHeight="1">
      <c r="A15" s="65" t="s">
        <v>115</v>
      </c>
      <c r="B15" s="65"/>
      <c r="C15" s="65"/>
      <c r="D15" s="65"/>
      <c r="E15" s="65"/>
      <c r="F15" s="65"/>
      <c r="G15" s="65"/>
      <c r="H15" s="65"/>
      <c r="I15" s="65"/>
    </row>
    <row r="16" spans="1:9" ht="12" customHeight="1">
      <c r="A16" s="65"/>
      <c r="B16" s="65"/>
      <c r="C16" s="65"/>
      <c r="D16" s="65"/>
      <c r="E16" s="65"/>
      <c r="F16" s="65"/>
      <c r="G16" s="65"/>
      <c r="H16" s="65"/>
      <c r="I16" s="65"/>
    </row>
    <row r="17" spans="1:9" ht="18.75" customHeight="1">
      <c r="A17" s="65" t="s">
        <v>212</v>
      </c>
      <c r="B17" s="65"/>
      <c r="C17" s="65"/>
      <c r="D17" s="65"/>
      <c r="E17" s="65"/>
      <c r="F17" s="69"/>
      <c r="G17" s="70" t="s">
        <v>89</v>
      </c>
      <c r="H17" s="70"/>
      <c r="I17" s="8"/>
    </row>
    <row r="18" spans="1:9" ht="17.25" customHeight="1">
      <c r="A18" s="8"/>
      <c r="B18" s="8"/>
      <c r="C18" s="8"/>
      <c r="D18" s="8"/>
      <c r="E18" s="67" t="s">
        <v>101</v>
      </c>
      <c r="F18" s="68"/>
      <c r="G18" s="66"/>
      <c r="H18" s="66"/>
      <c r="I18" s="10"/>
    </row>
    <row r="19" spans="1:9" ht="17.25" customHeight="1">
      <c r="A19" s="9"/>
      <c r="B19" s="8"/>
      <c r="C19" s="8"/>
      <c r="D19" s="8"/>
      <c r="E19" s="67" t="s">
        <v>102</v>
      </c>
      <c r="F19" s="68"/>
      <c r="G19" s="71">
        <v>42416</v>
      </c>
      <c r="H19" s="72"/>
      <c r="I19" s="7"/>
    </row>
    <row r="20" spans="1:9" ht="17.25" customHeight="1">
      <c r="A20" s="7"/>
      <c r="B20" s="6"/>
      <c r="C20" s="7"/>
      <c r="D20" s="1"/>
      <c r="E20" s="67" t="s">
        <v>90</v>
      </c>
      <c r="F20" s="68"/>
      <c r="G20" s="72">
        <v>43058435</v>
      </c>
      <c r="H20" s="72"/>
      <c r="I20" s="6"/>
    </row>
    <row r="21" spans="1:9" ht="17.25" customHeight="1">
      <c r="A21" s="7"/>
      <c r="B21" s="6"/>
      <c r="C21" s="7"/>
      <c r="D21" s="1"/>
      <c r="E21" s="67" t="s">
        <v>91</v>
      </c>
      <c r="F21" s="68"/>
      <c r="G21" s="72">
        <v>383</v>
      </c>
      <c r="H21" s="72"/>
      <c r="I21" s="6"/>
    </row>
    <row r="22" spans="1:9" ht="15" customHeight="1">
      <c r="A22" s="59" t="s">
        <v>103</v>
      </c>
      <c r="B22" s="59"/>
      <c r="C22" s="59"/>
      <c r="D22" s="59"/>
      <c r="E22" s="59"/>
      <c r="F22" s="59"/>
      <c r="G22" s="59"/>
      <c r="H22" s="59"/>
      <c r="I22" s="6"/>
    </row>
    <row r="23" spans="1:9" ht="15" customHeight="1">
      <c r="A23" s="73" t="s">
        <v>174</v>
      </c>
      <c r="B23" s="73"/>
      <c r="C23" s="73"/>
      <c r="D23" s="73"/>
      <c r="E23" s="73"/>
      <c r="F23" s="73"/>
      <c r="G23" s="73"/>
      <c r="H23" s="73"/>
      <c r="I23" s="6"/>
    </row>
    <row r="24" spans="1:9" ht="9" customHeight="1">
      <c r="A24" s="7"/>
      <c r="B24" s="7"/>
      <c r="C24" s="7"/>
      <c r="D24" s="7"/>
      <c r="E24" s="7"/>
      <c r="F24" s="7"/>
      <c r="G24" s="7"/>
      <c r="H24" s="7"/>
      <c r="I24" s="6"/>
    </row>
    <row r="25" spans="1:9" ht="15" customHeight="1">
      <c r="A25" s="7" t="s">
        <v>105</v>
      </c>
      <c r="B25" s="60" t="s">
        <v>175</v>
      </c>
      <c r="C25" s="60"/>
      <c r="D25" s="60"/>
      <c r="E25" s="7"/>
      <c r="F25" s="7"/>
      <c r="G25" s="7"/>
      <c r="H25" s="7"/>
      <c r="I25" s="1"/>
    </row>
    <row r="26" spans="1:9" ht="15.75" customHeight="1">
      <c r="A26" s="56" t="s">
        <v>92</v>
      </c>
      <c r="B26" s="56"/>
      <c r="C26" s="7"/>
      <c r="D26" s="1"/>
      <c r="E26" s="57"/>
      <c r="F26" s="57"/>
      <c r="G26" s="59"/>
      <c r="H26" s="59"/>
      <c r="I26" s="6"/>
    </row>
    <row r="27" spans="1:9" ht="21" customHeight="1">
      <c r="A27" s="56" t="s">
        <v>93</v>
      </c>
      <c r="B27" s="56"/>
      <c r="C27" s="56"/>
      <c r="D27" s="56"/>
      <c r="E27" s="56"/>
      <c r="F27" s="56"/>
      <c r="G27" s="11"/>
      <c r="H27" s="11"/>
      <c r="I27" s="7"/>
    </row>
    <row r="28" spans="1:9" ht="15" customHeight="1">
      <c r="A28" s="75" t="s">
        <v>94</v>
      </c>
      <c r="B28" s="75"/>
      <c r="C28" s="75"/>
      <c r="D28" s="75"/>
      <c r="E28" s="75"/>
      <c r="F28" s="75"/>
      <c r="G28" s="17"/>
      <c r="H28" s="11"/>
      <c r="I28" s="7"/>
    </row>
    <row r="29" ht="15.75">
      <c r="A29" s="5"/>
    </row>
    <row r="30" spans="1:7" ht="32.25" customHeight="1">
      <c r="A30" s="56" t="s">
        <v>95</v>
      </c>
      <c r="B30" s="56"/>
      <c r="C30" s="56"/>
      <c r="D30" s="62" t="s">
        <v>176</v>
      </c>
      <c r="E30" s="62"/>
      <c r="F30" s="62"/>
      <c r="G30" s="62"/>
    </row>
    <row r="31" spans="1:7" ht="18" customHeight="1">
      <c r="A31" s="12"/>
      <c r="B31" s="12"/>
      <c r="C31" s="12"/>
      <c r="D31" s="19"/>
      <c r="E31" s="19"/>
      <c r="F31" s="19"/>
      <c r="G31" s="19"/>
    </row>
    <row r="32" spans="1:8" ht="15" customHeight="1">
      <c r="A32" s="74" t="s">
        <v>96</v>
      </c>
      <c r="B32" s="74"/>
      <c r="C32" s="74"/>
      <c r="D32" s="74"/>
      <c r="E32" s="74"/>
      <c r="F32" s="74"/>
      <c r="G32" s="74"/>
      <c r="H32" s="74"/>
    </row>
    <row r="33" spans="1:8" ht="11.25" customHeight="1">
      <c r="A33" s="61" t="s">
        <v>97</v>
      </c>
      <c r="B33" s="61"/>
      <c r="C33" s="61"/>
      <c r="D33" s="61"/>
      <c r="E33" s="20"/>
      <c r="F33" s="20"/>
      <c r="G33" s="20"/>
      <c r="H33" s="20"/>
    </row>
    <row r="34" spans="1:8" ht="11.25" customHeight="1">
      <c r="A34" s="54" t="s">
        <v>204</v>
      </c>
      <c r="B34" s="54"/>
      <c r="C34" s="54"/>
      <c r="D34" s="54"/>
      <c r="E34" s="54"/>
      <c r="F34" s="54"/>
      <c r="G34" s="54"/>
      <c r="H34" s="54"/>
    </row>
    <row r="35" spans="1:8" ht="23.25" customHeight="1">
      <c r="A35" s="54" t="s">
        <v>205</v>
      </c>
      <c r="B35" s="54"/>
      <c r="C35" s="54"/>
      <c r="D35" s="54"/>
      <c r="E35" s="54"/>
      <c r="F35" s="54"/>
      <c r="G35" s="54"/>
      <c r="H35" s="54"/>
    </row>
    <row r="36" spans="1:8" ht="35.25" customHeight="1">
      <c r="A36" s="54" t="s">
        <v>206</v>
      </c>
      <c r="B36" s="54"/>
      <c r="C36" s="54"/>
      <c r="D36" s="54"/>
      <c r="E36" s="54"/>
      <c r="F36" s="54"/>
      <c r="G36" s="54"/>
      <c r="H36" s="54"/>
    </row>
    <row r="37" spans="1:8" ht="14.25" customHeight="1">
      <c r="A37" s="54" t="s">
        <v>207</v>
      </c>
      <c r="B37" s="54"/>
      <c r="C37" s="54"/>
      <c r="D37" s="54"/>
      <c r="E37" s="54"/>
      <c r="F37" s="54"/>
      <c r="G37" s="54"/>
      <c r="H37" s="54"/>
    </row>
    <row r="38" spans="1:8" ht="24.75" customHeight="1">
      <c r="A38" s="54" t="s">
        <v>208</v>
      </c>
      <c r="B38" s="54"/>
      <c r="C38" s="54"/>
      <c r="D38" s="54"/>
      <c r="E38" s="54"/>
      <c r="F38" s="54"/>
      <c r="G38" s="54"/>
      <c r="H38" s="54"/>
    </row>
    <row r="39" spans="1:8" ht="24" customHeight="1">
      <c r="A39" s="54" t="s">
        <v>209</v>
      </c>
      <c r="B39" s="54"/>
      <c r="C39" s="54"/>
      <c r="D39" s="54"/>
      <c r="E39" s="54"/>
      <c r="F39" s="54"/>
      <c r="G39" s="54"/>
      <c r="H39" s="54"/>
    </row>
    <row r="40" spans="1:8" ht="11.25" customHeight="1">
      <c r="A40" s="54" t="s">
        <v>210</v>
      </c>
      <c r="B40" s="54"/>
      <c r="C40" s="54"/>
      <c r="D40" s="54"/>
      <c r="E40" s="54"/>
      <c r="F40" s="54"/>
      <c r="G40" s="54"/>
      <c r="H40" s="54"/>
    </row>
    <row r="41" spans="1:8" ht="11.25" customHeight="1">
      <c r="A41" s="61" t="s">
        <v>98</v>
      </c>
      <c r="B41" s="61"/>
      <c r="C41" s="61"/>
      <c r="D41" s="61"/>
      <c r="E41" s="20"/>
      <c r="F41" s="20"/>
      <c r="G41" s="20"/>
      <c r="H41" s="20"/>
    </row>
    <row r="42" spans="1:8" ht="23.25" customHeight="1">
      <c r="A42" s="54" t="s">
        <v>202</v>
      </c>
      <c r="B42" s="54"/>
      <c r="C42" s="54"/>
      <c r="D42" s="54"/>
      <c r="E42" s="54"/>
      <c r="F42" s="54"/>
      <c r="G42" s="54"/>
      <c r="H42" s="54"/>
    </row>
    <row r="43" spans="1:8" ht="15" customHeight="1">
      <c r="A43" s="54" t="s">
        <v>203</v>
      </c>
      <c r="B43" s="54"/>
      <c r="C43" s="54"/>
      <c r="D43" s="54"/>
      <c r="E43" s="54"/>
      <c r="F43" s="54"/>
      <c r="G43" s="54"/>
      <c r="H43" s="54"/>
    </row>
    <row r="44" spans="1:4" s="20" customFormat="1" ht="11.25" customHeight="1">
      <c r="A44" s="61" t="s">
        <v>99</v>
      </c>
      <c r="B44" s="61"/>
      <c r="C44" s="61"/>
      <c r="D44" s="61"/>
    </row>
    <row r="45" spans="1:256" s="20" customFormat="1" ht="11.25" customHeight="1">
      <c r="A45" s="54" t="s">
        <v>177</v>
      </c>
      <c r="B45" s="54"/>
      <c r="C45" s="54"/>
      <c r="D45" s="54"/>
      <c r="E45" s="54"/>
      <c r="F45" s="54"/>
      <c r="G45" s="54"/>
      <c r="H45" s="54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  <c r="IU45" s="55"/>
      <c r="IV45" s="55"/>
    </row>
    <row r="46" spans="1:256" s="20" customFormat="1" ht="11.25" customHeight="1">
      <c r="A46" s="54" t="s">
        <v>178</v>
      </c>
      <c r="B46" s="54"/>
      <c r="C46" s="54"/>
      <c r="D46" s="54"/>
      <c r="E46" s="54"/>
      <c r="F46" s="54"/>
      <c r="G46" s="54"/>
      <c r="H46" s="54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  <c r="IR46" s="55"/>
      <c r="IS46" s="55"/>
      <c r="IT46" s="55"/>
      <c r="IU46" s="55"/>
      <c r="IV46" s="55"/>
    </row>
    <row r="47" spans="1:256" s="20" customFormat="1" ht="11.25" customHeight="1">
      <c r="A47" s="54" t="s">
        <v>179</v>
      </c>
      <c r="B47" s="54"/>
      <c r="C47" s="54"/>
      <c r="D47" s="54"/>
      <c r="E47" s="54"/>
      <c r="F47" s="54"/>
      <c r="G47" s="54"/>
      <c r="H47" s="54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  <c r="IR47" s="55"/>
      <c r="IS47" s="55"/>
      <c r="IT47" s="55"/>
      <c r="IU47" s="55"/>
      <c r="IV47" s="55"/>
    </row>
    <row r="48" spans="1:256" s="20" customFormat="1" ht="11.25" customHeight="1">
      <c r="A48" s="54" t="s">
        <v>180</v>
      </c>
      <c r="B48" s="54"/>
      <c r="C48" s="54"/>
      <c r="D48" s="54"/>
      <c r="E48" s="54"/>
      <c r="F48" s="54"/>
      <c r="G48" s="54"/>
      <c r="H48" s="54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  <c r="IR48" s="55"/>
      <c r="IS48" s="55"/>
      <c r="IT48" s="55"/>
      <c r="IU48" s="55"/>
      <c r="IV48" s="55"/>
    </row>
    <row r="49" spans="1:256" s="20" customFormat="1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  <c r="IR49" s="55"/>
      <c r="IS49" s="55"/>
      <c r="IT49" s="55"/>
      <c r="IU49" s="55"/>
      <c r="IV49" s="55"/>
    </row>
    <row r="50" spans="1:256" s="20" customFormat="1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  <c r="IV50" s="55"/>
    </row>
    <row r="51" spans="1:256" s="20" customFormat="1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  <c r="IV51" s="55"/>
    </row>
    <row r="52" spans="1:256" s="20" customFormat="1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  <c r="IR52" s="55"/>
      <c r="IS52" s="55"/>
      <c r="IT52" s="55"/>
      <c r="IU52" s="55"/>
      <c r="IV52" s="55"/>
    </row>
    <row r="53" spans="1:256" s="20" customFormat="1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  <c r="IR53" s="55"/>
      <c r="IS53" s="55"/>
      <c r="IT53" s="55"/>
      <c r="IU53" s="55"/>
      <c r="IV53" s="55"/>
    </row>
    <row r="54" spans="1:256" s="20" customFormat="1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  <c r="IR54" s="55"/>
      <c r="IS54" s="55"/>
      <c r="IT54" s="55"/>
      <c r="IU54" s="55"/>
      <c r="IV54" s="55"/>
    </row>
    <row r="55" spans="1:256" s="20" customFormat="1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  <c r="IP55" s="55"/>
      <c r="IQ55" s="55"/>
      <c r="IR55" s="55"/>
      <c r="IS55" s="55"/>
      <c r="IT55" s="55"/>
      <c r="IU55" s="55"/>
      <c r="IV55" s="55"/>
    </row>
    <row r="56" spans="1:256" s="20" customFormat="1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  <c r="IP56" s="55"/>
      <c r="IQ56" s="55"/>
      <c r="IR56" s="55"/>
      <c r="IS56" s="55"/>
      <c r="IT56" s="55"/>
      <c r="IU56" s="55"/>
      <c r="IV56" s="55"/>
    </row>
    <row r="57" spans="1:256" s="20" customFormat="1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  <c r="IP57" s="55"/>
      <c r="IQ57" s="55"/>
      <c r="IR57" s="55"/>
      <c r="IS57" s="55"/>
      <c r="IT57" s="55"/>
      <c r="IU57" s="55"/>
      <c r="IV57" s="55"/>
    </row>
    <row r="58" spans="1:256" s="20" customFormat="1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  <c r="IP58" s="55"/>
      <c r="IQ58" s="55"/>
      <c r="IR58" s="55"/>
      <c r="IS58" s="55"/>
      <c r="IT58" s="55"/>
      <c r="IU58" s="55"/>
      <c r="IV58" s="55"/>
    </row>
    <row r="59" spans="1:256" s="20" customFormat="1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5"/>
      <c r="EL59" s="55"/>
      <c r="EM59" s="55"/>
      <c r="EN59" s="55"/>
      <c r="EO59" s="55"/>
      <c r="EP59" s="55"/>
      <c r="EQ59" s="55"/>
      <c r="ER59" s="55"/>
      <c r="ES59" s="55"/>
      <c r="ET59" s="55"/>
      <c r="EU59" s="55"/>
      <c r="EV59" s="55"/>
      <c r="EW59" s="55"/>
      <c r="EX59" s="55"/>
      <c r="EY59" s="55"/>
      <c r="EZ59" s="55"/>
      <c r="FA59" s="55"/>
      <c r="FB59" s="55"/>
      <c r="FC59" s="55"/>
      <c r="FD59" s="55"/>
      <c r="FE59" s="55"/>
      <c r="FF59" s="55"/>
      <c r="FG59" s="55"/>
      <c r="FH59" s="55"/>
      <c r="FI59" s="55"/>
      <c r="FJ59" s="55"/>
      <c r="FK59" s="55"/>
      <c r="FL59" s="55"/>
      <c r="FM59" s="55"/>
      <c r="FN59" s="55"/>
      <c r="FO59" s="55"/>
      <c r="FP59" s="55"/>
      <c r="FQ59" s="55"/>
      <c r="FR59" s="55"/>
      <c r="FS59" s="55"/>
      <c r="FT59" s="55"/>
      <c r="FU59" s="55"/>
      <c r="FV59" s="55"/>
      <c r="FW59" s="55"/>
      <c r="FX59" s="55"/>
      <c r="FY59" s="55"/>
      <c r="FZ59" s="55"/>
      <c r="GA59" s="55"/>
      <c r="GB59" s="55"/>
      <c r="GC59" s="55"/>
      <c r="GD59" s="55"/>
      <c r="GE59" s="55"/>
      <c r="GF59" s="55"/>
      <c r="GG59" s="55"/>
      <c r="GH59" s="55"/>
      <c r="GI59" s="55"/>
      <c r="GJ59" s="55"/>
      <c r="GK59" s="55"/>
      <c r="GL59" s="55"/>
      <c r="GM59" s="55"/>
      <c r="GN59" s="55"/>
      <c r="GO59" s="55"/>
      <c r="GP59" s="55"/>
      <c r="GQ59" s="55"/>
      <c r="GR59" s="55"/>
      <c r="GS59" s="55"/>
      <c r="GT59" s="55"/>
      <c r="GU59" s="55"/>
      <c r="GV59" s="55"/>
      <c r="GW59" s="55"/>
      <c r="GX59" s="55"/>
      <c r="GY59" s="55"/>
      <c r="GZ59" s="55"/>
      <c r="HA59" s="55"/>
      <c r="HB59" s="55"/>
      <c r="HC59" s="55"/>
      <c r="HD59" s="55"/>
      <c r="HE59" s="55"/>
      <c r="HF59" s="55"/>
      <c r="HG59" s="55"/>
      <c r="HH59" s="55"/>
      <c r="HI59" s="55"/>
      <c r="HJ59" s="55"/>
      <c r="HK59" s="55"/>
      <c r="HL59" s="55"/>
      <c r="HM59" s="55"/>
      <c r="HN59" s="55"/>
      <c r="HO59" s="55"/>
      <c r="HP59" s="55"/>
      <c r="HQ59" s="55"/>
      <c r="HR59" s="55"/>
      <c r="HS59" s="55"/>
      <c r="HT59" s="55"/>
      <c r="HU59" s="55"/>
      <c r="HV59" s="55"/>
      <c r="HW59" s="55"/>
      <c r="HX59" s="55"/>
      <c r="HY59" s="55"/>
      <c r="HZ59" s="55"/>
      <c r="IA59" s="55"/>
      <c r="IB59" s="55"/>
      <c r="IC59" s="55"/>
      <c r="ID59" s="55"/>
      <c r="IE59" s="55"/>
      <c r="IF59" s="55"/>
      <c r="IG59" s="55"/>
      <c r="IH59" s="55"/>
      <c r="II59" s="55"/>
      <c r="IJ59" s="55"/>
      <c r="IK59" s="55"/>
      <c r="IL59" s="55"/>
      <c r="IM59" s="55"/>
      <c r="IN59" s="55"/>
      <c r="IO59" s="55"/>
      <c r="IP59" s="55"/>
      <c r="IQ59" s="55"/>
      <c r="IR59" s="55"/>
      <c r="IS59" s="55"/>
      <c r="IT59" s="55"/>
      <c r="IU59" s="55"/>
      <c r="IV59" s="55"/>
    </row>
    <row r="60" spans="1:256" s="20" customFormat="1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5"/>
      <c r="CQ60" s="55"/>
      <c r="CR60" s="55"/>
      <c r="CS60" s="55"/>
      <c r="CT60" s="55"/>
      <c r="CU60" s="55"/>
      <c r="CV60" s="55"/>
      <c r="CW60" s="55"/>
      <c r="CX60" s="55"/>
      <c r="CY60" s="55"/>
      <c r="CZ60" s="55"/>
      <c r="DA60" s="55"/>
      <c r="DB60" s="55"/>
      <c r="DC60" s="55"/>
      <c r="DD60" s="55"/>
      <c r="DE60" s="55"/>
      <c r="DF60" s="55"/>
      <c r="DG60" s="55"/>
      <c r="DH60" s="55"/>
      <c r="DI60" s="55"/>
      <c r="DJ60" s="55"/>
      <c r="DK60" s="55"/>
      <c r="DL60" s="55"/>
      <c r="DM60" s="55"/>
      <c r="DN60" s="55"/>
      <c r="DO60" s="55"/>
      <c r="DP60" s="55"/>
      <c r="DQ60" s="55"/>
      <c r="DR60" s="55"/>
      <c r="DS60" s="55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G60" s="55"/>
      <c r="EH60" s="55"/>
      <c r="EI60" s="55"/>
      <c r="EJ60" s="55"/>
      <c r="EK60" s="55"/>
      <c r="EL60" s="55"/>
      <c r="EM60" s="55"/>
      <c r="EN60" s="55"/>
      <c r="EO60" s="55"/>
      <c r="EP60" s="55"/>
      <c r="EQ60" s="55"/>
      <c r="ER60" s="55"/>
      <c r="ES60" s="55"/>
      <c r="ET60" s="55"/>
      <c r="EU60" s="55"/>
      <c r="EV60" s="55"/>
      <c r="EW60" s="55"/>
      <c r="EX60" s="55"/>
      <c r="EY60" s="55"/>
      <c r="EZ60" s="55"/>
      <c r="FA60" s="55"/>
      <c r="FB60" s="55"/>
      <c r="FC60" s="55"/>
      <c r="FD60" s="55"/>
      <c r="FE60" s="55"/>
      <c r="FF60" s="55"/>
      <c r="FG60" s="55"/>
      <c r="FH60" s="55"/>
      <c r="FI60" s="55"/>
      <c r="FJ60" s="55"/>
      <c r="FK60" s="55"/>
      <c r="FL60" s="55"/>
      <c r="FM60" s="55"/>
      <c r="FN60" s="55"/>
      <c r="FO60" s="55"/>
      <c r="FP60" s="55"/>
      <c r="FQ60" s="55"/>
      <c r="FR60" s="55"/>
      <c r="FS60" s="55"/>
      <c r="FT60" s="55"/>
      <c r="FU60" s="55"/>
      <c r="FV60" s="55"/>
      <c r="FW60" s="55"/>
      <c r="FX60" s="55"/>
      <c r="FY60" s="55"/>
      <c r="FZ60" s="55"/>
      <c r="GA60" s="55"/>
      <c r="GB60" s="55"/>
      <c r="GC60" s="55"/>
      <c r="GD60" s="55"/>
      <c r="GE60" s="55"/>
      <c r="GF60" s="55"/>
      <c r="GG60" s="55"/>
      <c r="GH60" s="55"/>
      <c r="GI60" s="55"/>
      <c r="GJ60" s="55"/>
      <c r="GK60" s="55"/>
      <c r="GL60" s="55"/>
      <c r="GM60" s="55"/>
      <c r="GN60" s="55"/>
      <c r="GO60" s="55"/>
      <c r="GP60" s="55"/>
      <c r="GQ60" s="55"/>
      <c r="GR60" s="55"/>
      <c r="GS60" s="55"/>
      <c r="GT60" s="55"/>
      <c r="GU60" s="55"/>
      <c r="GV60" s="55"/>
      <c r="GW60" s="55"/>
      <c r="GX60" s="55"/>
      <c r="GY60" s="55"/>
      <c r="GZ60" s="55"/>
      <c r="HA60" s="55"/>
      <c r="HB60" s="55"/>
      <c r="HC60" s="55"/>
      <c r="HD60" s="55"/>
      <c r="HE60" s="55"/>
      <c r="HF60" s="55"/>
      <c r="HG60" s="55"/>
      <c r="HH60" s="55"/>
      <c r="HI60" s="55"/>
      <c r="HJ60" s="55"/>
      <c r="HK60" s="55"/>
      <c r="HL60" s="55"/>
      <c r="HM60" s="55"/>
      <c r="HN60" s="55"/>
      <c r="HO60" s="55"/>
      <c r="HP60" s="55"/>
      <c r="HQ60" s="55"/>
      <c r="HR60" s="55"/>
      <c r="HS60" s="55"/>
      <c r="HT60" s="55"/>
      <c r="HU60" s="55"/>
      <c r="HV60" s="55"/>
      <c r="HW60" s="55"/>
      <c r="HX60" s="55"/>
      <c r="HY60" s="55"/>
      <c r="HZ60" s="55"/>
      <c r="IA60" s="55"/>
      <c r="IB60" s="55"/>
      <c r="IC60" s="55"/>
      <c r="ID60" s="55"/>
      <c r="IE60" s="55"/>
      <c r="IF60" s="55"/>
      <c r="IG60" s="55"/>
      <c r="IH60" s="55"/>
      <c r="II60" s="55"/>
      <c r="IJ60" s="55"/>
      <c r="IK60" s="55"/>
      <c r="IL60" s="55"/>
      <c r="IM60" s="55"/>
      <c r="IN60" s="55"/>
      <c r="IO60" s="55"/>
      <c r="IP60" s="55"/>
      <c r="IQ60" s="55"/>
      <c r="IR60" s="55"/>
      <c r="IS60" s="55"/>
      <c r="IT60" s="55"/>
      <c r="IU60" s="55"/>
      <c r="IV60" s="55"/>
    </row>
    <row r="61" spans="1:256" s="20" customFormat="1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  <c r="IQ61" s="55"/>
      <c r="IR61" s="55"/>
      <c r="IS61" s="55"/>
      <c r="IT61" s="55"/>
      <c r="IU61" s="55"/>
      <c r="IV61" s="55"/>
    </row>
    <row r="62" spans="1:256" s="20" customFormat="1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/>
      <c r="DU62" s="55"/>
      <c r="DV62" s="55"/>
      <c r="DW62" s="55"/>
      <c r="DX62" s="55"/>
      <c r="DY62" s="55"/>
      <c r="DZ62" s="55"/>
      <c r="EA62" s="55"/>
      <c r="EB62" s="55"/>
      <c r="EC62" s="55"/>
      <c r="ED62" s="55"/>
      <c r="EE62" s="55"/>
      <c r="EF62" s="55"/>
      <c r="EG62" s="55"/>
      <c r="EH62" s="55"/>
      <c r="EI62" s="55"/>
      <c r="EJ62" s="55"/>
      <c r="EK62" s="55"/>
      <c r="EL62" s="55"/>
      <c r="EM62" s="55"/>
      <c r="EN62" s="55"/>
      <c r="EO62" s="55"/>
      <c r="EP62" s="55"/>
      <c r="EQ62" s="55"/>
      <c r="ER62" s="55"/>
      <c r="ES62" s="55"/>
      <c r="ET62" s="55"/>
      <c r="EU62" s="55"/>
      <c r="EV62" s="55"/>
      <c r="EW62" s="55"/>
      <c r="EX62" s="55"/>
      <c r="EY62" s="55"/>
      <c r="EZ62" s="55"/>
      <c r="FA62" s="55"/>
      <c r="FB62" s="55"/>
      <c r="FC62" s="55"/>
      <c r="FD62" s="55"/>
      <c r="FE62" s="55"/>
      <c r="FF62" s="55"/>
      <c r="FG62" s="55"/>
      <c r="FH62" s="55"/>
      <c r="FI62" s="55"/>
      <c r="FJ62" s="55"/>
      <c r="FK62" s="55"/>
      <c r="FL62" s="55"/>
      <c r="FM62" s="55"/>
      <c r="FN62" s="55"/>
      <c r="FO62" s="55"/>
      <c r="FP62" s="55"/>
      <c r="FQ62" s="55"/>
      <c r="FR62" s="55"/>
      <c r="FS62" s="55"/>
      <c r="FT62" s="55"/>
      <c r="FU62" s="55"/>
      <c r="FV62" s="55"/>
      <c r="FW62" s="55"/>
      <c r="FX62" s="55"/>
      <c r="FY62" s="55"/>
      <c r="FZ62" s="55"/>
      <c r="GA62" s="55"/>
      <c r="GB62" s="55"/>
      <c r="GC62" s="55"/>
      <c r="GD62" s="55"/>
      <c r="GE62" s="55"/>
      <c r="GF62" s="55"/>
      <c r="GG62" s="55"/>
      <c r="GH62" s="55"/>
      <c r="GI62" s="55"/>
      <c r="GJ62" s="55"/>
      <c r="GK62" s="55"/>
      <c r="GL62" s="55"/>
      <c r="GM62" s="55"/>
      <c r="GN62" s="55"/>
      <c r="GO62" s="55"/>
      <c r="GP62" s="55"/>
      <c r="GQ62" s="55"/>
      <c r="GR62" s="55"/>
      <c r="GS62" s="55"/>
      <c r="GT62" s="55"/>
      <c r="GU62" s="55"/>
      <c r="GV62" s="55"/>
      <c r="GW62" s="55"/>
      <c r="GX62" s="55"/>
      <c r="GY62" s="55"/>
      <c r="GZ62" s="55"/>
      <c r="HA62" s="55"/>
      <c r="HB62" s="55"/>
      <c r="HC62" s="55"/>
      <c r="HD62" s="55"/>
      <c r="HE62" s="55"/>
      <c r="HF62" s="55"/>
      <c r="HG62" s="55"/>
      <c r="HH62" s="55"/>
      <c r="HI62" s="55"/>
      <c r="HJ62" s="55"/>
      <c r="HK62" s="55"/>
      <c r="HL62" s="55"/>
      <c r="HM62" s="55"/>
      <c r="HN62" s="55"/>
      <c r="HO62" s="55"/>
      <c r="HP62" s="55"/>
      <c r="HQ62" s="55"/>
      <c r="HR62" s="55"/>
      <c r="HS62" s="55"/>
      <c r="HT62" s="55"/>
      <c r="HU62" s="55"/>
      <c r="HV62" s="55"/>
      <c r="HW62" s="55"/>
      <c r="HX62" s="55"/>
      <c r="HY62" s="55"/>
      <c r="HZ62" s="55"/>
      <c r="IA62" s="55"/>
      <c r="IB62" s="55"/>
      <c r="IC62" s="55"/>
      <c r="ID62" s="55"/>
      <c r="IE62" s="55"/>
      <c r="IF62" s="55"/>
      <c r="IG62" s="55"/>
      <c r="IH62" s="55"/>
      <c r="II62" s="55"/>
      <c r="IJ62" s="55"/>
      <c r="IK62" s="55"/>
      <c r="IL62" s="55"/>
      <c r="IM62" s="55"/>
      <c r="IN62" s="55"/>
      <c r="IO62" s="55"/>
      <c r="IP62" s="55"/>
      <c r="IQ62" s="55"/>
      <c r="IR62" s="55"/>
      <c r="IS62" s="55"/>
      <c r="IT62" s="55"/>
      <c r="IU62" s="55"/>
      <c r="IV62" s="55"/>
    </row>
    <row r="63" spans="1:256" s="20" customFormat="1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D63" s="55"/>
      <c r="IE63" s="55"/>
      <c r="IF63" s="55"/>
      <c r="IG63" s="55"/>
      <c r="IH63" s="55"/>
      <c r="II63" s="55"/>
      <c r="IJ63" s="55"/>
      <c r="IK63" s="55"/>
      <c r="IL63" s="55"/>
      <c r="IM63" s="55"/>
      <c r="IN63" s="55"/>
      <c r="IO63" s="55"/>
      <c r="IP63" s="55"/>
      <c r="IQ63" s="55"/>
      <c r="IR63" s="55"/>
      <c r="IS63" s="55"/>
      <c r="IT63" s="55"/>
      <c r="IU63" s="55"/>
      <c r="IV63" s="55"/>
    </row>
    <row r="64" spans="1:256" s="20" customFormat="1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  <c r="IQ64" s="55"/>
      <c r="IR64" s="55"/>
      <c r="IS64" s="55"/>
      <c r="IT64" s="55"/>
      <c r="IU64" s="55"/>
      <c r="IV64" s="55"/>
    </row>
    <row r="65" spans="1:256" s="20" customFormat="1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  <c r="IM65" s="55"/>
      <c r="IN65" s="55"/>
      <c r="IO65" s="55"/>
      <c r="IP65" s="55"/>
      <c r="IQ65" s="55"/>
      <c r="IR65" s="55"/>
      <c r="IS65" s="55"/>
      <c r="IT65" s="55"/>
      <c r="IU65" s="55"/>
      <c r="IV65" s="55"/>
    </row>
    <row r="66" spans="1:256" s="20" customFormat="1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  <c r="DG66" s="55"/>
      <c r="DH66" s="55"/>
      <c r="DI66" s="55"/>
      <c r="DJ66" s="55"/>
      <c r="DK66" s="55"/>
      <c r="DL66" s="55"/>
      <c r="DM66" s="55"/>
      <c r="DN66" s="55"/>
      <c r="DO66" s="55"/>
      <c r="DP66" s="55"/>
      <c r="DQ66" s="55"/>
      <c r="DR66" s="55"/>
      <c r="DS66" s="55"/>
      <c r="DT66" s="55"/>
      <c r="DU66" s="55"/>
      <c r="DV66" s="55"/>
      <c r="DW66" s="55"/>
      <c r="DX66" s="55"/>
      <c r="DY66" s="55"/>
      <c r="DZ66" s="55"/>
      <c r="EA66" s="55"/>
      <c r="EB66" s="55"/>
      <c r="EC66" s="55"/>
      <c r="ED66" s="55"/>
      <c r="EE66" s="55"/>
      <c r="EF66" s="55"/>
      <c r="EG66" s="55"/>
      <c r="EH66" s="55"/>
      <c r="EI66" s="55"/>
      <c r="EJ66" s="55"/>
      <c r="EK66" s="55"/>
      <c r="EL66" s="55"/>
      <c r="EM66" s="55"/>
      <c r="EN66" s="55"/>
      <c r="EO66" s="55"/>
      <c r="EP66" s="55"/>
      <c r="EQ66" s="55"/>
      <c r="ER66" s="55"/>
      <c r="ES66" s="55"/>
      <c r="ET66" s="55"/>
      <c r="EU66" s="55"/>
      <c r="EV66" s="55"/>
      <c r="EW66" s="55"/>
      <c r="EX66" s="55"/>
      <c r="EY66" s="55"/>
      <c r="EZ66" s="55"/>
      <c r="FA66" s="55"/>
      <c r="FB66" s="55"/>
      <c r="FC66" s="55"/>
      <c r="FD66" s="55"/>
      <c r="FE66" s="55"/>
      <c r="FF66" s="55"/>
      <c r="FG66" s="55"/>
      <c r="FH66" s="55"/>
      <c r="FI66" s="55"/>
      <c r="FJ66" s="55"/>
      <c r="FK66" s="55"/>
      <c r="FL66" s="55"/>
      <c r="FM66" s="55"/>
      <c r="FN66" s="55"/>
      <c r="FO66" s="55"/>
      <c r="FP66" s="55"/>
      <c r="FQ66" s="55"/>
      <c r="FR66" s="55"/>
      <c r="FS66" s="55"/>
      <c r="FT66" s="55"/>
      <c r="FU66" s="55"/>
      <c r="FV66" s="55"/>
      <c r="FW66" s="55"/>
      <c r="FX66" s="55"/>
      <c r="FY66" s="55"/>
      <c r="FZ66" s="55"/>
      <c r="GA66" s="55"/>
      <c r="GB66" s="55"/>
      <c r="GC66" s="55"/>
      <c r="GD66" s="55"/>
      <c r="GE66" s="55"/>
      <c r="GF66" s="55"/>
      <c r="GG66" s="55"/>
      <c r="GH66" s="55"/>
      <c r="GI66" s="55"/>
      <c r="GJ66" s="55"/>
      <c r="GK66" s="55"/>
      <c r="GL66" s="55"/>
      <c r="GM66" s="55"/>
      <c r="GN66" s="55"/>
      <c r="GO66" s="55"/>
      <c r="GP66" s="55"/>
      <c r="GQ66" s="55"/>
      <c r="GR66" s="55"/>
      <c r="GS66" s="55"/>
      <c r="GT66" s="55"/>
      <c r="GU66" s="55"/>
      <c r="GV66" s="55"/>
      <c r="GW66" s="55"/>
      <c r="GX66" s="55"/>
      <c r="GY66" s="55"/>
      <c r="GZ66" s="55"/>
      <c r="HA66" s="55"/>
      <c r="HB66" s="55"/>
      <c r="HC66" s="55"/>
      <c r="HD66" s="55"/>
      <c r="HE66" s="55"/>
      <c r="HF66" s="55"/>
      <c r="HG66" s="55"/>
      <c r="HH66" s="55"/>
      <c r="HI66" s="55"/>
      <c r="HJ66" s="55"/>
      <c r="HK66" s="55"/>
      <c r="HL66" s="55"/>
      <c r="HM66" s="55"/>
      <c r="HN66" s="55"/>
      <c r="HO66" s="55"/>
      <c r="HP66" s="55"/>
      <c r="HQ66" s="55"/>
      <c r="HR66" s="55"/>
      <c r="HS66" s="55"/>
      <c r="HT66" s="55"/>
      <c r="HU66" s="55"/>
      <c r="HV66" s="55"/>
      <c r="HW66" s="55"/>
      <c r="HX66" s="55"/>
      <c r="HY66" s="55"/>
      <c r="HZ66" s="55"/>
      <c r="IA66" s="55"/>
      <c r="IB66" s="55"/>
      <c r="IC66" s="55"/>
      <c r="ID66" s="55"/>
      <c r="IE66" s="55"/>
      <c r="IF66" s="55"/>
      <c r="IG66" s="55"/>
      <c r="IH66" s="55"/>
      <c r="II66" s="55"/>
      <c r="IJ66" s="55"/>
      <c r="IK66" s="55"/>
      <c r="IL66" s="55"/>
      <c r="IM66" s="55"/>
      <c r="IN66" s="55"/>
      <c r="IO66" s="55"/>
      <c r="IP66" s="55"/>
      <c r="IQ66" s="55"/>
      <c r="IR66" s="55"/>
      <c r="IS66" s="55"/>
      <c r="IT66" s="55"/>
      <c r="IU66" s="55"/>
      <c r="IV66" s="55"/>
    </row>
    <row r="67" spans="1:256" s="20" customFormat="1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  <c r="IP67" s="55"/>
      <c r="IQ67" s="55"/>
      <c r="IR67" s="55"/>
      <c r="IS67" s="55"/>
      <c r="IT67" s="55"/>
      <c r="IU67" s="55"/>
      <c r="IV67" s="55"/>
    </row>
    <row r="68" spans="1:256" s="20" customFormat="1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  <c r="IQ68" s="55"/>
      <c r="IR68" s="55"/>
      <c r="IS68" s="55"/>
      <c r="IT68" s="55"/>
      <c r="IU68" s="55"/>
      <c r="IV68" s="55"/>
    </row>
    <row r="69" spans="1:256" s="20" customFormat="1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IG69" s="55"/>
      <c r="IH69" s="55"/>
      <c r="II69" s="55"/>
      <c r="IJ69" s="55"/>
      <c r="IK69" s="55"/>
      <c r="IL69" s="55"/>
      <c r="IM69" s="55"/>
      <c r="IN69" s="55"/>
      <c r="IO69" s="55"/>
      <c r="IP69" s="55"/>
      <c r="IQ69" s="55"/>
      <c r="IR69" s="55"/>
      <c r="IS69" s="55"/>
      <c r="IT69" s="55"/>
      <c r="IU69" s="55"/>
      <c r="IV69" s="55"/>
    </row>
    <row r="70" spans="1:256" s="20" customFormat="1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  <c r="IK70" s="55"/>
      <c r="IL70" s="55"/>
      <c r="IM70" s="55"/>
      <c r="IN70" s="55"/>
      <c r="IO70" s="55"/>
      <c r="IP70" s="55"/>
      <c r="IQ70" s="55"/>
      <c r="IR70" s="55"/>
      <c r="IS70" s="55"/>
      <c r="IT70" s="55"/>
      <c r="IU70" s="55"/>
      <c r="IV70" s="55"/>
    </row>
    <row r="71" spans="1:256" s="20" customFormat="1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  <c r="HX71" s="55"/>
      <c r="HY71" s="55"/>
      <c r="HZ71" s="55"/>
      <c r="IA71" s="55"/>
      <c r="IB71" s="55"/>
      <c r="IC71" s="55"/>
      <c r="ID71" s="55"/>
      <c r="IE71" s="55"/>
      <c r="IF71" s="55"/>
      <c r="IG71" s="55"/>
      <c r="IH71" s="55"/>
      <c r="II71" s="55"/>
      <c r="IJ71" s="55"/>
      <c r="IK71" s="55"/>
      <c r="IL71" s="55"/>
      <c r="IM71" s="55"/>
      <c r="IN71" s="55"/>
      <c r="IO71" s="55"/>
      <c r="IP71" s="55"/>
      <c r="IQ71" s="55"/>
      <c r="IR71" s="55"/>
      <c r="IS71" s="55"/>
      <c r="IT71" s="55"/>
      <c r="IU71" s="55"/>
      <c r="IV71" s="55"/>
    </row>
    <row r="72" spans="1:256" s="20" customFormat="1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5"/>
      <c r="HZ72" s="55"/>
      <c r="IA72" s="55"/>
      <c r="IB72" s="55"/>
      <c r="IC72" s="55"/>
      <c r="ID72" s="55"/>
      <c r="IE72" s="55"/>
      <c r="IF72" s="55"/>
      <c r="IG72" s="55"/>
      <c r="IH72" s="55"/>
      <c r="II72" s="55"/>
      <c r="IJ72" s="55"/>
      <c r="IK72" s="55"/>
      <c r="IL72" s="55"/>
      <c r="IM72" s="55"/>
      <c r="IN72" s="55"/>
      <c r="IO72" s="55"/>
      <c r="IP72" s="55"/>
      <c r="IQ72" s="55"/>
      <c r="IR72" s="55"/>
      <c r="IS72" s="55"/>
      <c r="IT72" s="55"/>
      <c r="IU72" s="55"/>
      <c r="IV72" s="55"/>
    </row>
    <row r="73" spans="1:256" s="20" customFormat="1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55"/>
      <c r="HO73" s="55"/>
      <c r="HP73" s="55"/>
      <c r="HQ73" s="55"/>
      <c r="HR73" s="55"/>
      <c r="HS73" s="55"/>
      <c r="HT73" s="55"/>
      <c r="HU73" s="55"/>
      <c r="HV73" s="55"/>
      <c r="HW73" s="55"/>
      <c r="HX73" s="55"/>
      <c r="HY73" s="55"/>
      <c r="HZ73" s="55"/>
      <c r="IA73" s="55"/>
      <c r="IB73" s="55"/>
      <c r="IC73" s="55"/>
      <c r="ID73" s="55"/>
      <c r="IE73" s="55"/>
      <c r="IF73" s="55"/>
      <c r="IG73" s="55"/>
      <c r="IH73" s="55"/>
      <c r="II73" s="55"/>
      <c r="IJ73" s="55"/>
      <c r="IK73" s="55"/>
      <c r="IL73" s="55"/>
      <c r="IM73" s="55"/>
      <c r="IN73" s="55"/>
      <c r="IO73" s="55"/>
      <c r="IP73" s="55"/>
      <c r="IQ73" s="55"/>
      <c r="IR73" s="55"/>
      <c r="IS73" s="55"/>
      <c r="IT73" s="55"/>
      <c r="IU73" s="55"/>
      <c r="IV73" s="55"/>
    </row>
    <row r="74" spans="1:256" s="20" customFormat="1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  <c r="DG74" s="55"/>
      <c r="DH74" s="55"/>
      <c r="DI74" s="55"/>
      <c r="DJ74" s="55"/>
      <c r="DK74" s="55"/>
      <c r="DL74" s="55"/>
      <c r="DM74" s="55"/>
      <c r="DN74" s="55"/>
      <c r="DO74" s="55"/>
      <c r="DP74" s="55"/>
      <c r="DQ74" s="55"/>
      <c r="DR74" s="55"/>
      <c r="DS74" s="55"/>
      <c r="DT74" s="55"/>
      <c r="DU74" s="55"/>
      <c r="DV74" s="55"/>
      <c r="DW74" s="55"/>
      <c r="DX74" s="55"/>
      <c r="DY74" s="55"/>
      <c r="DZ74" s="55"/>
      <c r="EA74" s="55"/>
      <c r="EB74" s="55"/>
      <c r="EC74" s="55"/>
      <c r="ED74" s="55"/>
      <c r="EE74" s="55"/>
      <c r="EF74" s="55"/>
      <c r="EG74" s="55"/>
      <c r="EH74" s="55"/>
      <c r="EI74" s="55"/>
      <c r="EJ74" s="55"/>
      <c r="EK74" s="55"/>
      <c r="EL74" s="55"/>
      <c r="EM74" s="55"/>
      <c r="EN74" s="55"/>
      <c r="EO74" s="55"/>
      <c r="EP74" s="55"/>
      <c r="EQ74" s="55"/>
      <c r="ER74" s="55"/>
      <c r="ES74" s="55"/>
      <c r="ET74" s="55"/>
      <c r="EU74" s="55"/>
      <c r="EV74" s="55"/>
      <c r="EW74" s="55"/>
      <c r="EX74" s="55"/>
      <c r="EY74" s="55"/>
      <c r="EZ74" s="55"/>
      <c r="FA74" s="55"/>
      <c r="FB74" s="55"/>
      <c r="FC74" s="55"/>
      <c r="FD74" s="55"/>
      <c r="FE74" s="55"/>
      <c r="FF74" s="55"/>
      <c r="FG74" s="55"/>
      <c r="FH74" s="55"/>
      <c r="FI74" s="55"/>
      <c r="FJ74" s="55"/>
      <c r="FK74" s="55"/>
      <c r="FL74" s="55"/>
      <c r="FM74" s="55"/>
      <c r="FN74" s="55"/>
      <c r="FO74" s="55"/>
      <c r="FP74" s="55"/>
      <c r="FQ74" s="55"/>
      <c r="FR74" s="55"/>
      <c r="FS74" s="55"/>
      <c r="FT74" s="55"/>
      <c r="FU74" s="55"/>
      <c r="FV74" s="55"/>
      <c r="FW74" s="55"/>
      <c r="FX74" s="55"/>
      <c r="FY74" s="55"/>
      <c r="FZ74" s="55"/>
      <c r="GA74" s="55"/>
      <c r="GB74" s="55"/>
      <c r="GC74" s="55"/>
      <c r="GD74" s="55"/>
      <c r="GE74" s="55"/>
      <c r="GF74" s="55"/>
      <c r="GG74" s="55"/>
      <c r="GH74" s="55"/>
      <c r="GI74" s="55"/>
      <c r="GJ74" s="55"/>
      <c r="GK74" s="55"/>
      <c r="GL74" s="55"/>
      <c r="GM74" s="55"/>
      <c r="GN74" s="55"/>
      <c r="GO74" s="55"/>
      <c r="GP74" s="55"/>
      <c r="GQ74" s="55"/>
      <c r="GR74" s="55"/>
      <c r="GS74" s="55"/>
      <c r="GT74" s="55"/>
      <c r="GU74" s="55"/>
      <c r="GV74" s="55"/>
      <c r="GW74" s="55"/>
      <c r="GX74" s="55"/>
      <c r="GY74" s="55"/>
      <c r="GZ74" s="55"/>
      <c r="HA74" s="55"/>
      <c r="HB74" s="55"/>
      <c r="HC74" s="55"/>
      <c r="HD74" s="55"/>
      <c r="HE74" s="55"/>
      <c r="HF74" s="55"/>
      <c r="HG74" s="55"/>
      <c r="HH74" s="55"/>
      <c r="HI74" s="55"/>
      <c r="HJ74" s="55"/>
      <c r="HK74" s="55"/>
      <c r="HL74" s="55"/>
      <c r="HM74" s="55"/>
      <c r="HN74" s="55"/>
      <c r="HO74" s="55"/>
      <c r="HP74" s="55"/>
      <c r="HQ74" s="55"/>
      <c r="HR74" s="55"/>
      <c r="HS74" s="55"/>
      <c r="HT74" s="55"/>
      <c r="HU74" s="55"/>
      <c r="HV74" s="55"/>
      <c r="HW74" s="55"/>
      <c r="HX74" s="55"/>
      <c r="HY74" s="55"/>
      <c r="HZ74" s="55"/>
      <c r="IA74" s="55"/>
      <c r="IB74" s="55"/>
      <c r="IC74" s="55"/>
      <c r="ID74" s="55"/>
      <c r="IE74" s="55"/>
      <c r="IF74" s="55"/>
      <c r="IG74" s="55"/>
      <c r="IH74" s="55"/>
      <c r="II74" s="55"/>
      <c r="IJ74" s="55"/>
      <c r="IK74" s="55"/>
      <c r="IL74" s="55"/>
      <c r="IM74" s="55"/>
      <c r="IN74" s="55"/>
      <c r="IO74" s="55"/>
      <c r="IP74" s="55"/>
      <c r="IQ74" s="55"/>
      <c r="IR74" s="55"/>
      <c r="IS74" s="55"/>
      <c r="IT74" s="55"/>
      <c r="IU74" s="55"/>
      <c r="IV74" s="55"/>
    </row>
    <row r="75" spans="1:256" s="20" customFormat="1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  <c r="DG75" s="55"/>
      <c r="DH75" s="55"/>
      <c r="DI75" s="55"/>
      <c r="DJ75" s="55"/>
      <c r="DK75" s="55"/>
      <c r="DL75" s="55"/>
      <c r="DM75" s="55"/>
      <c r="DN75" s="55"/>
      <c r="DO75" s="55"/>
      <c r="DP75" s="55"/>
      <c r="DQ75" s="55"/>
      <c r="DR75" s="55"/>
      <c r="DS75" s="55"/>
      <c r="DT75" s="55"/>
      <c r="DU75" s="55"/>
      <c r="DV75" s="55"/>
      <c r="DW75" s="55"/>
      <c r="DX75" s="55"/>
      <c r="DY75" s="55"/>
      <c r="DZ75" s="55"/>
      <c r="EA75" s="55"/>
      <c r="EB75" s="55"/>
      <c r="EC75" s="55"/>
      <c r="ED75" s="55"/>
      <c r="EE75" s="55"/>
      <c r="EF75" s="55"/>
      <c r="EG75" s="55"/>
      <c r="EH75" s="55"/>
      <c r="EI75" s="55"/>
      <c r="EJ75" s="55"/>
      <c r="EK75" s="55"/>
      <c r="EL75" s="55"/>
      <c r="EM75" s="55"/>
      <c r="EN75" s="55"/>
      <c r="EO75" s="55"/>
      <c r="EP75" s="55"/>
      <c r="EQ75" s="55"/>
      <c r="ER75" s="55"/>
      <c r="ES75" s="55"/>
      <c r="ET75" s="55"/>
      <c r="EU75" s="55"/>
      <c r="EV75" s="55"/>
      <c r="EW75" s="55"/>
      <c r="EX75" s="55"/>
      <c r="EY75" s="55"/>
      <c r="EZ75" s="55"/>
      <c r="FA75" s="55"/>
      <c r="FB75" s="55"/>
      <c r="FC75" s="55"/>
      <c r="FD75" s="55"/>
      <c r="FE75" s="55"/>
      <c r="FF75" s="55"/>
      <c r="FG75" s="55"/>
      <c r="FH75" s="55"/>
      <c r="FI75" s="55"/>
      <c r="FJ75" s="55"/>
      <c r="FK75" s="55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FV75" s="55"/>
      <c r="FW75" s="55"/>
      <c r="FX75" s="55"/>
      <c r="FY75" s="55"/>
      <c r="FZ75" s="55"/>
      <c r="GA75" s="55"/>
      <c r="GB75" s="55"/>
      <c r="GC75" s="55"/>
      <c r="GD75" s="55"/>
      <c r="GE75" s="55"/>
      <c r="GF75" s="55"/>
      <c r="GG75" s="55"/>
      <c r="GH75" s="55"/>
      <c r="GI75" s="55"/>
      <c r="GJ75" s="55"/>
      <c r="GK75" s="55"/>
      <c r="GL75" s="55"/>
      <c r="GM75" s="55"/>
      <c r="GN75" s="55"/>
      <c r="GO75" s="55"/>
      <c r="GP75" s="55"/>
      <c r="GQ75" s="55"/>
      <c r="GR75" s="55"/>
      <c r="GS75" s="55"/>
      <c r="GT75" s="55"/>
      <c r="GU75" s="55"/>
      <c r="GV75" s="55"/>
      <c r="GW75" s="55"/>
      <c r="GX75" s="55"/>
      <c r="GY75" s="55"/>
      <c r="GZ75" s="55"/>
      <c r="HA75" s="55"/>
      <c r="HB75" s="55"/>
      <c r="HC75" s="55"/>
      <c r="HD75" s="55"/>
      <c r="HE75" s="55"/>
      <c r="HF75" s="55"/>
      <c r="HG75" s="55"/>
      <c r="HH75" s="55"/>
      <c r="HI75" s="55"/>
      <c r="HJ75" s="55"/>
      <c r="HK75" s="55"/>
      <c r="HL75" s="55"/>
      <c r="HM75" s="55"/>
      <c r="HN75" s="55"/>
      <c r="HO75" s="55"/>
      <c r="HP75" s="55"/>
      <c r="HQ75" s="55"/>
      <c r="HR75" s="55"/>
      <c r="HS75" s="55"/>
      <c r="HT75" s="55"/>
      <c r="HU75" s="55"/>
      <c r="HV75" s="55"/>
      <c r="HW75" s="55"/>
      <c r="HX75" s="55"/>
      <c r="HY75" s="55"/>
      <c r="HZ75" s="55"/>
      <c r="IA75" s="55"/>
      <c r="IB75" s="55"/>
      <c r="IC75" s="55"/>
      <c r="ID75" s="55"/>
      <c r="IE75" s="55"/>
      <c r="IF75" s="55"/>
      <c r="IG75" s="55"/>
      <c r="IH75" s="55"/>
      <c r="II75" s="55"/>
      <c r="IJ75" s="55"/>
      <c r="IK75" s="55"/>
      <c r="IL75" s="55"/>
      <c r="IM75" s="55"/>
      <c r="IN75" s="55"/>
      <c r="IO75" s="55"/>
      <c r="IP75" s="55"/>
      <c r="IQ75" s="55"/>
      <c r="IR75" s="55"/>
      <c r="IS75" s="55"/>
      <c r="IT75" s="55"/>
      <c r="IU75" s="55"/>
      <c r="IV75" s="55"/>
    </row>
    <row r="76" spans="1:256" s="20" customFormat="1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  <c r="GZ76" s="55"/>
      <c r="HA76" s="55"/>
      <c r="HB76" s="55"/>
      <c r="HC76" s="55"/>
      <c r="HD76" s="55"/>
      <c r="HE76" s="55"/>
      <c r="HF76" s="55"/>
      <c r="HG76" s="55"/>
      <c r="HH76" s="55"/>
      <c r="HI76" s="55"/>
      <c r="HJ76" s="55"/>
      <c r="HK76" s="55"/>
      <c r="HL76" s="55"/>
      <c r="HM76" s="55"/>
      <c r="HN76" s="55"/>
      <c r="HO76" s="55"/>
      <c r="HP76" s="55"/>
      <c r="HQ76" s="55"/>
      <c r="HR76" s="55"/>
      <c r="HS76" s="55"/>
      <c r="HT76" s="55"/>
      <c r="HU76" s="55"/>
      <c r="HV76" s="55"/>
      <c r="HW76" s="55"/>
      <c r="HX76" s="55"/>
      <c r="HY76" s="55"/>
      <c r="HZ76" s="55"/>
      <c r="IA76" s="55"/>
      <c r="IB76" s="55"/>
      <c r="IC76" s="55"/>
      <c r="ID76" s="55"/>
      <c r="IE76" s="55"/>
      <c r="IF76" s="55"/>
      <c r="IG76" s="55"/>
      <c r="IH76" s="55"/>
      <c r="II76" s="55"/>
      <c r="IJ76" s="55"/>
      <c r="IK76" s="55"/>
      <c r="IL76" s="55"/>
      <c r="IM76" s="55"/>
      <c r="IN76" s="55"/>
      <c r="IO76" s="55"/>
      <c r="IP76" s="55"/>
      <c r="IQ76" s="55"/>
      <c r="IR76" s="55"/>
      <c r="IS76" s="55"/>
      <c r="IT76" s="55"/>
      <c r="IU76" s="55"/>
      <c r="IV76" s="55"/>
    </row>
    <row r="77" spans="1:256" s="20" customFormat="1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  <c r="HA77" s="55"/>
      <c r="HB77" s="55"/>
      <c r="HC77" s="55"/>
      <c r="HD77" s="55"/>
      <c r="HE77" s="55"/>
      <c r="HF77" s="55"/>
      <c r="HG77" s="55"/>
      <c r="HH77" s="55"/>
      <c r="HI77" s="55"/>
      <c r="HJ77" s="55"/>
      <c r="HK77" s="55"/>
      <c r="HL77" s="55"/>
      <c r="HM77" s="55"/>
      <c r="HN77" s="55"/>
      <c r="HO77" s="55"/>
      <c r="HP77" s="55"/>
      <c r="HQ77" s="55"/>
      <c r="HR77" s="55"/>
      <c r="HS77" s="55"/>
      <c r="HT77" s="55"/>
      <c r="HU77" s="55"/>
      <c r="HV77" s="55"/>
      <c r="HW77" s="55"/>
      <c r="HX77" s="55"/>
      <c r="HY77" s="55"/>
      <c r="HZ77" s="55"/>
      <c r="IA77" s="55"/>
      <c r="IB77" s="55"/>
      <c r="IC77" s="55"/>
      <c r="ID77" s="55"/>
      <c r="IE77" s="55"/>
      <c r="IF77" s="55"/>
      <c r="IG77" s="55"/>
      <c r="IH77" s="55"/>
      <c r="II77" s="55"/>
      <c r="IJ77" s="55"/>
      <c r="IK77" s="55"/>
      <c r="IL77" s="55"/>
      <c r="IM77" s="55"/>
      <c r="IN77" s="55"/>
      <c r="IO77" s="55"/>
      <c r="IP77" s="55"/>
      <c r="IQ77" s="55"/>
      <c r="IR77" s="55"/>
      <c r="IS77" s="55"/>
      <c r="IT77" s="55"/>
      <c r="IU77" s="55"/>
      <c r="IV77" s="55"/>
    </row>
    <row r="78" spans="1:256" s="20" customFormat="1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  <c r="DG78" s="55"/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/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55"/>
      <c r="EF78" s="55"/>
      <c r="EG78" s="55"/>
      <c r="EH78" s="55"/>
      <c r="EI78" s="55"/>
      <c r="EJ78" s="55"/>
      <c r="EK78" s="55"/>
      <c r="EL78" s="55"/>
      <c r="EM78" s="55"/>
      <c r="EN78" s="55"/>
      <c r="EO78" s="55"/>
      <c r="EP78" s="55"/>
      <c r="EQ78" s="55"/>
      <c r="ER78" s="55"/>
      <c r="ES78" s="55"/>
      <c r="ET78" s="55"/>
      <c r="EU78" s="55"/>
      <c r="EV78" s="55"/>
      <c r="EW78" s="55"/>
      <c r="EX78" s="55"/>
      <c r="EY78" s="55"/>
      <c r="EZ78" s="55"/>
      <c r="FA78" s="55"/>
      <c r="FB78" s="55"/>
      <c r="FC78" s="55"/>
      <c r="FD78" s="55"/>
      <c r="FE78" s="55"/>
      <c r="FF78" s="55"/>
      <c r="FG78" s="55"/>
      <c r="FH78" s="55"/>
      <c r="FI78" s="55"/>
      <c r="FJ78" s="55"/>
      <c r="FK78" s="55"/>
      <c r="FL78" s="55"/>
      <c r="FM78" s="55"/>
      <c r="FN78" s="55"/>
      <c r="FO78" s="55"/>
      <c r="FP78" s="55"/>
      <c r="FQ78" s="55"/>
      <c r="FR78" s="55"/>
      <c r="FS78" s="55"/>
      <c r="FT78" s="55"/>
      <c r="FU78" s="55"/>
      <c r="FV78" s="55"/>
      <c r="FW78" s="55"/>
      <c r="FX78" s="55"/>
      <c r="FY78" s="55"/>
      <c r="FZ78" s="55"/>
      <c r="GA78" s="55"/>
      <c r="GB78" s="55"/>
      <c r="GC78" s="55"/>
      <c r="GD78" s="55"/>
      <c r="GE78" s="55"/>
      <c r="GF78" s="55"/>
      <c r="GG78" s="55"/>
      <c r="GH78" s="55"/>
      <c r="GI78" s="55"/>
      <c r="GJ78" s="55"/>
      <c r="GK78" s="55"/>
      <c r="GL78" s="55"/>
      <c r="GM78" s="55"/>
      <c r="GN78" s="55"/>
      <c r="GO78" s="55"/>
      <c r="GP78" s="55"/>
      <c r="GQ78" s="55"/>
      <c r="GR78" s="55"/>
      <c r="GS78" s="55"/>
      <c r="GT78" s="55"/>
      <c r="GU78" s="55"/>
      <c r="GV78" s="55"/>
      <c r="GW78" s="55"/>
      <c r="GX78" s="55"/>
      <c r="GY78" s="55"/>
      <c r="GZ78" s="55"/>
      <c r="HA78" s="55"/>
      <c r="HB78" s="55"/>
      <c r="HC78" s="55"/>
      <c r="HD78" s="55"/>
      <c r="HE78" s="55"/>
      <c r="HF78" s="55"/>
      <c r="HG78" s="55"/>
      <c r="HH78" s="55"/>
      <c r="HI78" s="55"/>
      <c r="HJ78" s="55"/>
      <c r="HK78" s="55"/>
      <c r="HL78" s="55"/>
      <c r="HM78" s="55"/>
      <c r="HN78" s="55"/>
      <c r="HO78" s="55"/>
      <c r="HP78" s="55"/>
      <c r="HQ78" s="55"/>
      <c r="HR78" s="55"/>
      <c r="HS78" s="55"/>
      <c r="HT78" s="55"/>
      <c r="HU78" s="55"/>
      <c r="HV78" s="55"/>
      <c r="HW78" s="55"/>
      <c r="HX78" s="55"/>
      <c r="HY78" s="55"/>
      <c r="HZ78" s="55"/>
      <c r="IA78" s="55"/>
      <c r="IB78" s="55"/>
      <c r="IC78" s="55"/>
      <c r="ID78" s="55"/>
      <c r="IE78" s="55"/>
      <c r="IF78" s="55"/>
      <c r="IG78" s="55"/>
      <c r="IH78" s="55"/>
      <c r="II78" s="55"/>
      <c r="IJ78" s="55"/>
      <c r="IK78" s="55"/>
      <c r="IL78" s="55"/>
      <c r="IM78" s="55"/>
      <c r="IN78" s="55"/>
      <c r="IO78" s="55"/>
      <c r="IP78" s="55"/>
      <c r="IQ78" s="55"/>
      <c r="IR78" s="55"/>
      <c r="IS78" s="55"/>
      <c r="IT78" s="55"/>
      <c r="IU78" s="55"/>
      <c r="IV78" s="55"/>
    </row>
    <row r="79" spans="1:256" s="20" customFormat="1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  <c r="DG79" s="55"/>
      <c r="DH79" s="55"/>
      <c r="DI79" s="55"/>
      <c r="DJ79" s="55"/>
      <c r="DK79" s="55"/>
      <c r="DL79" s="55"/>
      <c r="DM79" s="55"/>
      <c r="DN79" s="55"/>
      <c r="DO79" s="55"/>
      <c r="DP79" s="55"/>
      <c r="DQ79" s="55"/>
      <c r="DR79" s="55"/>
      <c r="DS79" s="55"/>
      <c r="DT79" s="55"/>
      <c r="DU79" s="55"/>
      <c r="DV79" s="55"/>
      <c r="DW79" s="55"/>
      <c r="DX79" s="55"/>
      <c r="DY79" s="55"/>
      <c r="DZ79" s="55"/>
      <c r="EA79" s="55"/>
      <c r="EB79" s="55"/>
      <c r="EC79" s="55"/>
      <c r="ED79" s="55"/>
      <c r="EE79" s="55"/>
      <c r="EF79" s="55"/>
      <c r="EG79" s="55"/>
      <c r="EH79" s="55"/>
      <c r="EI79" s="55"/>
      <c r="EJ79" s="55"/>
      <c r="EK79" s="55"/>
      <c r="EL79" s="55"/>
      <c r="EM79" s="55"/>
      <c r="EN79" s="55"/>
      <c r="EO79" s="55"/>
      <c r="EP79" s="55"/>
      <c r="EQ79" s="55"/>
      <c r="ER79" s="55"/>
      <c r="ES79" s="55"/>
      <c r="ET79" s="55"/>
      <c r="EU79" s="55"/>
      <c r="EV79" s="55"/>
      <c r="EW79" s="55"/>
      <c r="EX79" s="55"/>
      <c r="EY79" s="55"/>
      <c r="EZ79" s="55"/>
      <c r="FA79" s="55"/>
      <c r="FB79" s="55"/>
      <c r="FC79" s="55"/>
      <c r="FD79" s="55"/>
      <c r="FE79" s="55"/>
      <c r="FF79" s="55"/>
      <c r="FG79" s="55"/>
      <c r="FH79" s="55"/>
      <c r="FI79" s="55"/>
      <c r="FJ79" s="55"/>
      <c r="FK79" s="55"/>
      <c r="FL79" s="55"/>
      <c r="FM79" s="55"/>
      <c r="FN79" s="55"/>
      <c r="FO79" s="55"/>
      <c r="FP79" s="55"/>
      <c r="FQ79" s="55"/>
      <c r="FR79" s="55"/>
      <c r="FS79" s="55"/>
      <c r="FT79" s="55"/>
      <c r="FU79" s="55"/>
      <c r="FV79" s="55"/>
      <c r="FW79" s="55"/>
      <c r="FX79" s="55"/>
      <c r="FY79" s="55"/>
      <c r="FZ79" s="55"/>
      <c r="GA79" s="55"/>
      <c r="GB79" s="55"/>
      <c r="GC79" s="55"/>
      <c r="GD79" s="55"/>
      <c r="GE79" s="55"/>
      <c r="GF79" s="55"/>
      <c r="GG79" s="55"/>
      <c r="GH79" s="55"/>
      <c r="GI79" s="55"/>
      <c r="GJ79" s="55"/>
      <c r="GK79" s="55"/>
      <c r="GL79" s="55"/>
      <c r="GM79" s="55"/>
      <c r="GN79" s="55"/>
      <c r="GO79" s="55"/>
      <c r="GP79" s="55"/>
      <c r="GQ79" s="55"/>
      <c r="GR79" s="55"/>
      <c r="GS79" s="55"/>
      <c r="GT79" s="55"/>
      <c r="GU79" s="55"/>
      <c r="GV79" s="55"/>
      <c r="GW79" s="55"/>
      <c r="GX79" s="55"/>
      <c r="GY79" s="55"/>
      <c r="GZ79" s="55"/>
      <c r="HA79" s="55"/>
      <c r="HB79" s="55"/>
      <c r="HC79" s="55"/>
      <c r="HD79" s="55"/>
      <c r="HE79" s="55"/>
      <c r="HF79" s="55"/>
      <c r="HG79" s="55"/>
      <c r="HH79" s="55"/>
      <c r="HI79" s="55"/>
      <c r="HJ79" s="55"/>
      <c r="HK79" s="55"/>
      <c r="HL79" s="55"/>
      <c r="HM79" s="55"/>
      <c r="HN79" s="55"/>
      <c r="HO79" s="55"/>
      <c r="HP79" s="55"/>
      <c r="HQ79" s="55"/>
      <c r="HR79" s="55"/>
      <c r="HS79" s="55"/>
      <c r="HT79" s="55"/>
      <c r="HU79" s="55"/>
      <c r="HV79" s="55"/>
      <c r="HW79" s="55"/>
      <c r="HX79" s="55"/>
      <c r="HY79" s="55"/>
      <c r="HZ79" s="55"/>
      <c r="IA79" s="55"/>
      <c r="IB79" s="55"/>
      <c r="IC79" s="55"/>
      <c r="ID79" s="55"/>
      <c r="IE79" s="55"/>
      <c r="IF79" s="55"/>
      <c r="IG79" s="55"/>
      <c r="IH79" s="55"/>
      <c r="II79" s="55"/>
      <c r="IJ79" s="55"/>
      <c r="IK79" s="55"/>
      <c r="IL79" s="55"/>
      <c r="IM79" s="55"/>
      <c r="IN79" s="55"/>
      <c r="IO79" s="55"/>
      <c r="IP79" s="55"/>
      <c r="IQ79" s="55"/>
      <c r="IR79" s="55"/>
      <c r="IS79" s="55"/>
      <c r="IT79" s="55"/>
      <c r="IU79" s="55"/>
      <c r="IV79" s="55"/>
    </row>
    <row r="80" spans="1:8" ht="11.25" customHeight="1">
      <c r="A80" s="55"/>
      <c r="B80" s="55"/>
      <c r="C80" s="55"/>
      <c r="D80" s="55"/>
      <c r="E80" s="55"/>
      <c r="F80" s="55"/>
      <c r="G80" s="55"/>
      <c r="H80" s="55"/>
    </row>
    <row r="81" spans="1:8" ht="11.25" customHeight="1">
      <c r="A81" s="55"/>
      <c r="B81" s="55"/>
      <c r="C81" s="55"/>
      <c r="D81" s="55"/>
      <c r="E81" s="55"/>
      <c r="F81" s="55"/>
      <c r="G81" s="55"/>
      <c r="H81" s="55"/>
    </row>
    <row r="82" spans="1:8" ht="11.25" customHeight="1">
      <c r="A82" s="55"/>
      <c r="B82" s="55"/>
      <c r="C82" s="55"/>
      <c r="D82" s="55"/>
      <c r="E82" s="55"/>
      <c r="F82" s="55"/>
      <c r="G82" s="55"/>
      <c r="H82" s="55"/>
    </row>
    <row r="83" spans="1:8" ht="11.25" customHeight="1">
      <c r="A83" s="53"/>
      <c r="B83" s="53"/>
      <c r="C83" s="53"/>
      <c r="D83" s="53"/>
      <c r="E83" s="53"/>
      <c r="F83" s="53"/>
      <c r="G83" s="53"/>
      <c r="H83" s="53"/>
    </row>
  </sheetData>
  <sheetProtection/>
  <mergeCells count="1179">
    <mergeCell ref="HY46:IF46"/>
    <mergeCell ref="IG46:IN46"/>
    <mergeCell ref="IO46:IV46"/>
    <mergeCell ref="GC46:GJ46"/>
    <mergeCell ref="GK46:GR46"/>
    <mergeCell ref="GS46:GZ46"/>
    <mergeCell ref="HA46:HH46"/>
    <mergeCell ref="HI46:HP46"/>
    <mergeCell ref="HQ46:HX46"/>
    <mergeCell ref="EG46:EN46"/>
    <mergeCell ref="EO46:EV46"/>
    <mergeCell ref="EW46:FD46"/>
    <mergeCell ref="FE46:FL46"/>
    <mergeCell ref="FM46:FT46"/>
    <mergeCell ref="FU46:GB46"/>
    <mergeCell ref="CK46:CR46"/>
    <mergeCell ref="CS46:CZ46"/>
    <mergeCell ref="DA46:DH46"/>
    <mergeCell ref="DI46:DP46"/>
    <mergeCell ref="DQ46:DX46"/>
    <mergeCell ref="DY46:EF46"/>
    <mergeCell ref="AO46:AV46"/>
    <mergeCell ref="AW46:BD46"/>
    <mergeCell ref="BE46:BL46"/>
    <mergeCell ref="BM46:BT46"/>
    <mergeCell ref="BU46:CB46"/>
    <mergeCell ref="CC46:CJ46"/>
    <mergeCell ref="HI45:HP45"/>
    <mergeCell ref="HQ45:HX45"/>
    <mergeCell ref="HY45:IF45"/>
    <mergeCell ref="IG45:IN45"/>
    <mergeCell ref="IO45:IV45"/>
    <mergeCell ref="A46:H46"/>
    <mergeCell ref="I46:P46"/>
    <mergeCell ref="Q46:X46"/>
    <mergeCell ref="Y46:AF46"/>
    <mergeCell ref="AG46:AN46"/>
    <mergeCell ref="FM45:FT45"/>
    <mergeCell ref="FU45:GB45"/>
    <mergeCell ref="GC45:GJ45"/>
    <mergeCell ref="GK45:GR45"/>
    <mergeCell ref="GS45:GZ45"/>
    <mergeCell ref="HA45:HH45"/>
    <mergeCell ref="DQ45:DX45"/>
    <mergeCell ref="DY45:EF45"/>
    <mergeCell ref="EG45:EN45"/>
    <mergeCell ref="EO45:EV45"/>
    <mergeCell ref="EW45:FD45"/>
    <mergeCell ref="FE45:FL45"/>
    <mergeCell ref="BU45:CB45"/>
    <mergeCell ref="CC45:CJ45"/>
    <mergeCell ref="CK45:CR45"/>
    <mergeCell ref="CS45:CZ45"/>
    <mergeCell ref="DA45:DH45"/>
    <mergeCell ref="DI45:DP45"/>
    <mergeCell ref="Y45:AF45"/>
    <mergeCell ref="AG45:AN45"/>
    <mergeCell ref="AO45:AV45"/>
    <mergeCell ref="AW45:BD45"/>
    <mergeCell ref="BE45:BL45"/>
    <mergeCell ref="BM45:BT45"/>
    <mergeCell ref="A23:H23"/>
    <mergeCell ref="A38:H38"/>
    <mergeCell ref="A41:D41"/>
    <mergeCell ref="A44:D44"/>
    <mergeCell ref="I45:P45"/>
    <mergeCell ref="Q45:X45"/>
    <mergeCell ref="A35:H35"/>
    <mergeCell ref="A32:H32"/>
    <mergeCell ref="A27:F27"/>
    <mergeCell ref="A28:F28"/>
    <mergeCell ref="HY47:IF47"/>
    <mergeCell ref="IG47:IN47"/>
    <mergeCell ref="IO47:IV47"/>
    <mergeCell ref="GS47:GZ47"/>
    <mergeCell ref="HA47:HH47"/>
    <mergeCell ref="HI47:HP47"/>
    <mergeCell ref="HQ47:HX47"/>
    <mergeCell ref="FM47:FT47"/>
    <mergeCell ref="FU47:GB47"/>
    <mergeCell ref="GC47:GJ47"/>
    <mergeCell ref="GK47:GR47"/>
    <mergeCell ref="EG47:EN47"/>
    <mergeCell ref="EO47:EV47"/>
    <mergeCell ref="EW47:FD47"/>
    <mergeCell ref="FE47:FL47"/>
    <mergeCell ref="DQ47:DX47"/>
    <mergeCell ref="DY47:EF47"/>
    <mergeCell ref="BU47:CB47"/>
    <mergeCell ref="CC47:CJ47"/>
    <mergeCell ref="CK47:CR47"/>
    <mergeCell ref="CS47:CZ47"/>
    <mergeCell ref="Y47:AF47"/>
    <mergeCell ref="AG47:AN47"/>
    <mergeCell ref="AO47:AV47"/>
    <mergeCell ref="AW47:BD47"/>
    <mergeCell ref="DA47:DH47"/>
    <mergeCell ref="DI47:DP47"/>
    <mergeCell ref="IO79:IV79"/>
    <mergeCell ref="A80:H80"/>
    <mergeCell ref="HI79:HP79"/>
    <mergeCell ref="HQ79:HX79"/>
    <mergeCell ref="EW79:FD79"/>
    <mergeCell ref="FE79:FL79"/>
    <mergeCell ref="FM79:FT79"/>
    <mergeCell ref="FU79:GB79"/>
    <mergeCell ref="HY79:IF79"/>
    <mergeCell ref="IG79:IN79"/>
    <mergeCell ref="GC79:GJ79"/>
    <mergeCell ref="GK79:GR79"/>
    <mergeCell ref="GS79:GZ79"/>
    <mergeCell ref="HA79:HH79"/>
    <mergeCell ref="DQ79:DX79"/>
    <mergeCell ref="DY79:EF79"/>
    <mergeCell ref="EG79:EN79"/>
    <mergeCell ref="EO79:EV79"/>
    <mergeCell ref="CK79:CR79"/>
    <mergeCell ref="CS79:CZ79"/>
    <mergeCell ref="DA79:DH79"/>
    <mergeCell ref="DI79:DP79"/>
    <mergeCell ref="BE79:BL79"/>
    <mergeCell ref="BM79:BT79"/>
    <mergeCell ref="BU79:CB79"/>
    <mergeCell ref="CC79:CJ79"/>
    <mergeCell ref="HY78:IF78"/>
    <mergeCell ref="IG78:IN78"/>
    <mergeCell ref="HI78:HP78"/>
    <mergeCell ref="HQ78:HX78"/>
    <mergeCell ref="FM78:FT78"/>
    <mergeCell ref="FU78:GB78"/>
    <mergeCell ref="GC78:GJ78"/>
    <mergeCell ref="GK78:GR78"/>
    <mergeCell ref="IO78:IV78"/>
    <mergeCell ref="A79:H79"/>
    <mergeCell ref="I79:P79"/>
    <mergeCell ref="Q79:X79"/>
    <mergeCell ref="Y79:AF79"/>
    <mergeCell ref="AG79:AN79"/>
    <mergeCell ref="AO79:AV79"/>
    <mergeCell ref="AW79:BD79"/>
    <mergeCell ref="GS78:GZ78"/>
    <mergeCell ref="HA78:HH78"/>
    <mergeCell ref="EG78:EN78"/>
    <mergeCell ref="EO78:EV78"/>
    <mergeCell ref="EW78:FD78"/>
    <mergeCell ref="FE78:FL78"/>
    <mergeCell ref="DA78:DH78"/>
    <mergeCell ref="DI78:DP78"/>
    <mergeCell ref="DQ78:DX78"/>
    <mergeCell ref="DY78:EF78"/>
    <mergeCell ref="BU78:CB78"/>
    <mergeCell ref="CC78:CJ78"/>
    <mergeCell ref="CK78:CR78"/>
    <mergeCell ref="CS78:CZ78"/>
    <mergeCell ref="IO77:IV77"/>
    <mergeCell ref="A78:H78"/>
    <mergeCell ref="I78:P78"/>
    <mergeCell ref="Q78:X78"/>
    <mergeCell ref="Y78:AF78"/>
    <mergeCell ref="AG78:AN78"/>
    <mergeCell ref="AO78:AV78"/>
    <mergeCell ref="AW78:BD78"/>
    <mergeCell ref="BE78:BL78"/>
    <mergeCell ref="BM78:BT78"/>
    <mergeCell ref="HI77:HP77"/>
    <mergeCell ref="HQ77:HX77"/>
    <mergeCell ref="EW77:FD77"/>
    <mergeCell ref="FE77:FL77"/>
    <mergeCell ref="FM77:FT77"/>
    <mergeCell ref="FU77:GB77"/>
    <mergeCell ref="HY77:IF77"/>
    <mergeCell ref="IG77:IN77"/>
    <mergeCell ref="GC77:GJ77"/>
    <mergeCell ref="GK77:GR77"/>
    <mergeCell ref="GS77:GZ77"/>
    <mergeCell ref="HA77:HH77"/>
    <mergeCell ref="DQ77:DX77"/>
    <mergeCell ref="DY77:EF77"/>
    <mergeCell ref="EG77:EN77"/>
    <mergeCell ref="EO77:EV77"/>
    <mergeCell ref="CK77:CR77"/>
    <mergeCell ref="CS77:CZ77"/>
    <mergeCell ref="DA77:DH77"/>
    <mergeCell ref="DI77:DP77"/>
    <mergeCell ref="BE77:BL77"/>
    <mergeCell ref="BM77:BT77"/>
    <mergeCell ref="BU77:CB77"/>
    <mergeCell ref="CC77:CJ77"/>
    <mergeCell ref="HY76:IF76"/>
    <mergeCell ref="IG76:IN76"/>
    <mergeCell ref="HI76:HP76"/>
    <mergeCell ref="HQ76:HX76"/>
    <mergeCell ref="FM76:FT76"/>
    <mergeCell ref="FU76:GB76"/>
    <mergeCell ref="IO76:IV76"/>
    <mergeCell ref="A77:H77"/>
    <mergeCell ref="I77:P77"/>
    <mergeCell ref="Q77:X77"/>
    <mergeCell ref="Y77:AF77"/>
    <mergeCell ref="AG77:AN77"/>
    <mergeCell ref="AO77:AV77"/>
    <mergeCell ref="AW77:BD77"/>
    <mergeCell ref="GS76:GZ76"/>
    <mergeCell ref="HA76:HH76"/>
    <mergeCell ref="GC76:GJ76"/>
    <mergeCell ref="GK76:GR76"/>
    <mergeCell ref="EG76:EN76"/>
    <mergeCell ref="EO76:EV76"/>
    <mergeCell ref="EW76:FD76"/>
    <mergeCell ref="FE76:FL76"/>
    <mergeCell ref="DQ76:DX76"/>
    <mergeCell ref="DY76:EF76"/>
    <mergeCell ref="BU76:CB76"/>
    <mergeCell ref="CC76:CJ76"/>
    <mergeCell ref="CK76:CR76"/>
    <mergeCell ref="CS76:CZ76"/>
    <mergeCell ref="AO76:AV76"/>
    <mergeCell ref="AW76:BD76"/>
    <mergeCell ref="BE76:BL76"/>
    <mergeCell ref="BM76:BT76"/>
    <mergeCell ref="DA76:DH76"/>
    <mergeCell ref="DI76:DP76"/>
    <mergeCell ref="EW75:FD75"/>
    <mergeCell ref="FE75:FL75"/>
    <mergeCell ref="FM75:FT75"/>
    <mergeCell ref="FU75:GB75"/>
    <mergeCell ref="IO75:IV75"/>
    <mergeCell ref="A76:H76"/>
    <mergeCell ref="I76:P76"/>
    <mergeCell ref="Q76:X76"/>
    <mergeCell ref="Y76:AF76"/>
    <mergeCell ref="AG76:AN76"/>
    <mergeCell ref="HY75:IF75"/>
    <mergeCell ref="IG75:IN75"/>
    <mergeCell ref="GC75:GJ75"/>
    <mergeCell ref="GK75:GR75"/>
    <mergeCell ref="GS75:GZ75"/>
    <mergeCell ref="HA75:HH75"/>
    <mergeCell ref="HI75:HP75"/>
    <mergeCell ref="HQ75:HX75"/>
    <mergeCell ref="DQ75:DX75"/>
    <mergeCell ref="DY75:EF75"/>
    <mergeCell ref="EG75:EN75"/>
    <mergeCell ref="EO75:EV75"/>
    <mergeCell ref="CK75:CR75"/>
    <mergeCell ref="CS75:CZ75"/>
    <mergeCell ref="DA75:DH75"/>
    <mergeCell ref="DI75:DP75"/>
    <mergeCell ref="BE75:BL75"/>
    <mergeCell ref="BM75:BT75"/>
    <mergeCell ref="BU75:CB75"/>
    <mergeCell ref="CC75:CJ75"/>
    <mergeCell ref="HY74:IF74"/>
    <mergeCell ref="IG74:IN74"/>
    <mergeCell ref="HI74:HP74"/>
    <mergeCell ref="HQ74:HX74"/>
    <mergeCell ref="FM74:FT74"/>
    <mergeCell ref="FU74:GB74"/>
    <mergeCell ref="IO74:IV74"/>
    <mergeCell ref="A75:H75"/>
    <mergeCell ref="I75:P75"/>
    <mergeCell ref="Q75:X75"/>
    <mergeCell ref="Y75:AF75"/>
    <mergeCell ref="AG75:AN75"/>
    <mergeCell ref="AO75:AV75"/>
    <mergeCell ref="AW75:BD75"/>
    <mergeCell ref="GS74:GZ74"/>
    <mergeCell ref="HA74:HH74"/>
    <mergeCell ref="GC74:GJ74"/>
    <mergeCell ref="GK74:GR74"/>
    <mergeCell ref="EG74:EN74"/>
    <mergeCell ref="EO74:EV74"/>
    <mergeCell ref="EW74:FD74"/>
    <mergeCell ref="FE74:FL74"/>
    <mergeCell ref="DA74:DH74"/>
    <mergeCell ref="DI74:DP74"/>
    <mergeCell ref="DQ74:DX74"/>
    <mergeCell ref="DY74:EF74"/>
    <mergeCell ref="BU74:CB74"/>
    <mergeCell ref="CC74:CJ74"/>
    <mergeCell ref="CK74:CR74"/>
    <mergeCell ref="CS74:CZ74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BE74:BL74"/>
    <mergeCell ref="BM74:BT74"/>
    <mergeCell ref="HI73:HP73"/>
    <mergeCell ref="HQ73:HX73"/>
    <mergeCell ref="HY73:IF73"/>
    <mergeCell ref="IG73:IN73"/>
    <mergeCell ref="GC73:GJ73"/>
    <mergeCell ref="GK73:GR73"/>
    <mergeCell ref="GS73:GZ73"/>
    <mergeCell ref="HA73:HH73"/>
    <mergeCell ref="EW73:FD73"/>
    <mergeCell ref="FE73:FL73"/>
    <mergeCell ref="FM73:FT73"/>
    <mergeCell ref="FU73:GB73"/>
    <mergeCell ref="DQ73:DX73"/>
    <mergeCell ref="DY73:EF73"/>
    <mergeCell ref="EG73:EN73"/>
    <mergeCell ref="EO73:EV73"/>
    <mergeCell ref="CK73:CR73"/>
    <mergeCell ref="CS73:CZ73"/>
    <mergeCell ref="DA73:DH73"/>
    <mergeCell ref="DI73:DP73"/>
    <mergeCell ref="BE73:BL73"/>
    <mergeCell ref="BM73:BT73"/>
    <mergeCell ref="BU73:CB73"/>
    <mergeCell ref="CC73:CJ73"/>
    <mergeCell ref="HY72:IF72"/>
    <mergeCell ref="IG72:IN72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GS72:GZ72"/>
    <mergeCell ref="HA72:HH72"/>
    <mergeCell ref="HI72:HP72"/>
    <mergeCell ref="HQ72:HX72"/>
    <mergeCell ref="FM72:FT72"/>
    <mergeCell ref="FU72:GB72"/>
    <mergeCell ref="GC72:GJ72"/>
    <mergeCell ref="GK72:GR72"/>
    <mergeCell ref="EG72:EN72"/>
    <mergeCell ref="EO72:EV72"/>
    <mergeCell ref="EW72:FD72"/>
    <mergeCell ref="FE72:FL72"/>
    <mergeCell ref="DA72:DH72"/>
    <mergeCell ref="DI72:DP72"/>
    <mergeCell ref="DQ72:DX72"/>
    <mergeCell ref="DY72:EF72"/>
    <mergeCell ref="BU72:CB72"/>
    <mergeCell ref="CC72:CJ72"/>
    <mergeCell ref="CK72:CR72"/>
    <mergeCell ref="CS72:CZ72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BE72:BL72"/>
    <mergeCell ref="BM72:BT72"/>
    <mergeCell ref="HI71:HP71"/>
    <mergeCell ref="HQ71:HX71"/>
    <mergeCell ref="EW71:FD71"/>
    <mergeCell ref="FE71:FL71"/>
    <mergeCell ref="FM71:FT71"/>
    <mergeCell ref="FU71:GB71"/>
    <mergeCell ref="HY71:IF71"/>
    <mergeCell ref="IG71:IN71"/>
    <mergeCell ref="GC71:GJ71"/>
    <mergeCell ref="GK71:GR71"/>
    <mergeCell ref="GS71:GZ71"/>
    <mergeCell ref="HA71:HH71"/>
    <mergeCell ref="DQ71:DX71"/>
    <mergeCell ref="DY71:EF71"/>
    <mergeCell ref="EG71:EN71"/>
    <mergeCell ref="EO71:EV71"/>
    <mergeCell ref="CK71:CR71"/>
    <mergeCell ref="CS71:CZ71"/>
    <mergeCell ref="DA71:DH71"/>
    <mergeCell ref="DI71:DP71"/>
    <mergeCell ref="BE71:BL71"/>
    <mergeCell ref="BM71:BT71"/>
    <mergeCell ref="BU71:CB71"/>
    <mergeCell ref="CC71:CJ71"/>
    <mergeCell ref="HY70:IF70"/>
    <mergeCell ref="IG70:IN70"/>
    <mergeCell ref="HI70:HP70"/>
    <mergeCell ref="HQ70:HX70"/>
    <mergeCell ref="FM70:FT70"/>
    <mergeCell ref="FU70:GB70"/>
    <mergeCell ref="IO70:IV70"/>
    <mergeCell ref="A71:H71"/>
    <mergeCell ref="I71:P71"/>
    <mergeCell ref="Q71:X71"/>
    <mergeCell ref="Y71:AF71"/>
    <mergeCell ref="AG71:AN71"/>
    <mergeCell ref="AO71:AV71"/>
    <mergeCell ref="AW71:BD71"/>
    <mergeCell ref="GS70:GZ70"/>
    <mergeCell ref="HA70:HH70"/>
    <mergeCell ref="GC70:GJ70"/>
    <mergeCell ref="GK70:GR70"/>
    <mergeCell ref="EG70:EN70"/>
    <mergeCell ref="EO70:EV70"/>
    <mergeCell ref="EW70:FD70"/>
    <mergeCell ref="FE70:FL70"/>
    <mergeCell ref="DA70:DH70"/>
    <mergeCell ref="DI70:DP70"/>
    <mergeCell ref="DQ70:DX70"/>
    <mergeCell ref="DY70:EF70"/>
    <mergeCell ref="BU70:CB70"/>
    <mergeCell ref="CC70:CJ70"/>
    <mergeCell ref="CK70:CR70"/>
    <mergeCell ref="CS70:CZ70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BE70:BL70"/>
    <mergeCell ref="BM70:BT70"/>
    <mergeCell ref="HI69:HP69"/>
    <mergeCell ref="HQ69:HX69"/>
    <mergeCell ref="HY69:IF69"/>
    <mergeCell ref="IG69:IN69"/>
    <mergeCell ref="GC69:GJ69"/>
    <mergeCell ref="GK69:GR69"/>
    <mergeCell ref="GS69:GZ69"/>
    <mergeCell ref="HA69:HH69"/>
    <mergeCell ref="EW69:FD69"/>
    <mergeCell ref="FE69:FL69"/>
    <mergeCell ref="FM69:FT69"/>
    <mergeCell ref="FU69:GB69"/>
    <mergeCell ref="DQ69:DX69"/>
    <mergeCell ref="DY69:EF69"/>
    <mergeCell ref="EG69:EN69"/>
    <mergeCell ref="EO69:EV69"/>
    <mergeCell ref="CK69:CR69"/>
    <mergeCell ref="CS69:CZ69"/>
    <mergeCell ref="DA69:DH69"/>
    <mergeCell ref="DI69:DP69"/>
    <mergeCell ref="BE69:BL69"/>
    <mergeCell ref="BM69:BT69"/>
    <mergeCell ref="BU69:CB69"/>
    <mergeCell ref="CC69:CJ69"/>
    <mergeCell ref="HY68:IF68"/>
    <mergeCell ref="IG68:IN68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GS68:GZ68"/>
    <mergeCell ref="HA68:HH68"/>
    <mergeCell ref="HI68:HP68"/>
    <mergeCell ref="HQ68:HX68"/>
    <mergeCell ref="FM68:FT68"/>
    <mergeCell ref="FU68:GB68"/>
    <mergeCell ref="GC68:GJ68"/>
    <mergeCell ref="GK68:GR68"/>
    <mergeCell ref="EG68:EN68"/>
    <mergeCell ref="EO68:EV68"/>
    <mergeCell ref="EW68:FD68"/>
    <mergeCell ref="FE68:FL68"/>
    <mergeCell ref="DA68:DH68"/>
    <mergeCell ref="DI68:DP68"/>
    <mergeCell ref="DQ68:DX68"/>
    <mergeCell ref="DY68:EF68"/>
    <mergeCell ref="BU68:CB68"/>
    <mergeCell ref="CC68:CJ68"/>
    <mergeCell ref="CK68:CR68"/>
    <mergeCell ref="CS68:CZ68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BE68:BL68"/>
    <mergeCell ref="BM68:BT68"/>
    <mergeCell ref="HI67:HP67"/>
    <mergeCell ref="HQ67:HX67"/>
    <mergeCell ref="EW67:FD67"/>
    <mergeCell ref="FE67:FL67"/>
    <mergeCell ref="FM67:FT67"/>
    <mergeCell ref="FU67:GB67"/>
    <mergeCell ref="HY67:IF67"/>
    <mergeCell ref="IG67:IN67"/>
    <mergeCell ref="GC67:GJ67"/>
    <mergeCell ref="GK67:GR67"/>
    <mergeCell ref="GS67:GZ67"/>
    <mergeCell ref="HA67:HH67"/>
    <mergeCell ref="DQ67:DX67"/>
    <mergeCell ref="DY67:EF67"/>
    <mergeCell ref="EG67:EN67"/>
    <mergeCell ref="EO67:EV67"/>
    <mergeCell ref="CK67:CR67"/>
    <mergeCell ref="CS67:CZ67"/>
    <mergeCell ref="DA67:DH67"/>
    <mergeCell ref="DI67:DP67"/>
    <mergeCell ref="BE67:BL67"/>
    <mergeCell ref="BM67:BT67"/>
    <mergeCell ref="BU67:CB67"/>
    <mergeCell ref="CC67:CJ67"/>
    <mergeCell ref="HY66:IF66"/>
    <mergeCell ref="IG66:IN66"/>
    <mergeCell ref="HI66:HP66"/>
    <mergeCell ref="HQ66:HX66"/>
    <mergeCell ref="FM66:FT66"/>
    <mergeCell ref="FU66:GB66"/>
    <mergeCell ref="IO66:IV66"/>
    <mergeCell ref="A67:H67"/>
    <mergeCell ref="I67:P67"/>
    <mergeCell ref="Q67:X67"/>
    <mergeCell ref="Y67:AF67"/>
    <mergeCell ref="AG67:AN67"/>
    <mergeCell ref="AO67:AV67"/>
    <mergeCell ref="AW67:BD67"/>
    <mergeCell ref="GS66:GZ66"/>
    <mergeCell ref="HA66:HH66"/>
    <mergeCell ref="GC66:GJ66"/>
    <mergeCell ref="GK66:GR66"/>
    <mergeCell ref="EG66:EN66"/>
    <mergeCell ref="EO66:EV66"/>
    <mergeCell ref="EW66:FD66"/>
    <mergeCell ref="FE66:FL66"/>
    <mergeCell ref="DA66:DH66"/>
    <mergeCell ref="DI66:DP66"/>
    <mergeCell ref="DQ66:DX66"/>
    <mergeCell ref="DY66:EF66"/>
    <mergeCell ref="BU66:CB66"/>
    <mergeCell ref="CC66:CJ66"/>
    <mergeCell ref="CK66:CR66"/>
    <mergeCell ref="CS66:CZ66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BE66:BL66"/>
    <mergeCell ref="BM66:BT66"/>
    <mergeCell ref="HI65:HP65"/>
    <mergeCell ref="HQ65:HX65"/>
    <mergeCell ref="HY65:IF65"/>
    <mergeCell ref="IG65:IN65"/>
    <mergeCell ref="GC65:GJ65"/>
    <mergeCell ref="GK65:GR65"/>
    <mergeCell ref="GS65:GZ65"/>
    <mergeCell ref="HA65:HH65"/>
    <mergeCell ref="EW65:FD65"/>
    <mergeCell ref="FE65:FL65"/>
    <mergeCell ref="FM65:FT65"/>
    <mergeCell ref="FU65:GB65"/>
    <mergeCell ref="DQ65:DX65"/>
    <mergeCell ref="DY65:EF65"/>
    <mergeCell ref="EG65:EN65"/>
    <mergeCell ref="EO65:EV65"/>
    <mergeCell ref="CK65:CR65"/>
    <mergeCell ref="CS65:CZ65"/>
    <mergeCell ref="DA65:DH65"/>
    <mergeCell ref="DI65:DP65"/>
    <mergeCell ref="BE65:BL65"/>
    <mergeCell ref="BM65:BT65"/>
    <mergeCell ref="BU65:CB65"/>
    <mergeCell ref="CC65:CJ65"/>
    <mergeCell ref="HY64:IF64"/>
    <mergeCell ref="IG64:IN64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GS64:GZ64"/>
    <mergeCell ref="HA64:HH64"/>
    <mergeCell ref="HI64:HP64"/>
    <mergeCell ref="HQ64:HX64"/>
    <mergeCell ref="FM64:FT64"/>
    <mergeCell ref="FU64:GB64"/>
    <mergeCell ref="GC64:GJ64"/>
    <mergeCell ref="GK64:GR64"/>
    <mergeCell ref="EG64:EN64"/>
    <mergeCell ref="EO64:EV64"/>
    <mergeCell ref="EW64:FD64"/>
    <mergeCell ref="FE64:FL64"/>
    <mergeCell ref="DA64:DH64"/>
    <mergeCell ref="DI64:DP64"/>
    <mergeCell ref="DQ64:DX64"/>
    <mergeCell ref="DY64:EF64"/>
    <mergeCell ref="BU64:CB64"/>
    <mergeCell ref="CC64:CJ64"/>
    <mergeCell ref="CK64:CR64"/>
    <mergeCell ref="CS64:CZ64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BE64:BL64"/>
    <mergeCell ref="BM64:BT64"/>
    <mergeCell ref="HI63:HP63"/>
    <mergeCell ref="HQ63:HX63"/>
    <mergeCell ref="EW63:FD63"/>
    <mergeCell ref="FE63:FL63"/>
    <mergeCell ref="FM63:FT63"/>
    <mergeCell ref="FU63:GB63"/>
    <mergeCell ref="HY63:IF63"/>
    <mergeCell ref="IG63:IN63"/>
    <mergeCell ref="GC63:GJ63"/>
    <mergeCell ref="GK63:GR63"/>
    <mergeCell ref="GS63:GZ63"/>
    <mergeCell ref="HA63:HH63"/>
    <mergeCell ref="DQ63:DX63"/>
    <mergeCell ref="DY63:EF63"/>
    <mergeCell ref="EG63:EN63"/>
    <mergeCell ref="EO63:EV63"/>
    <mergeCell ref="CK63:CR63"/>
    <mergeCell ref="CS63:CZ63"/>
    <mergeCell ref="DA63:DH63"/>
    <mergeCell ref="DI63:DP63"/>
    <mergeCell ref="BE63:BL63"/>
    <mergeCell ref="BM63:BT63"/>
    <mergeCell ref="BU63:CB63"/>
    <mergeCell ref="CC63:CJ63"/>
    <mergeCell ref="HY62:IF62"/>
    <mergeCell ref="IG62:IN62"/>
    <mergeCell ref="HI62:HP62"/>
    <mergeCell ref="HQ62:HX62"/>
    <mergeCell ref="FM62:FT62"/>
    <mergeCell ref="FU62:GB62"/>
    <mergeCell ref="IO62:IV62"/>
    <mergeCell ref="A63:H63"/>
    <mergeCell ref="I63:P63"/>
    <mergeCell ref="Q63:X63"/>
    <mergeCell ref="Y63:AF63"/>
    <mergeCell ref="AG63:AN63"/>
    <mergeCell ref="AO63:AV63"/>
    <mergeCell ref="AW63:BD63"/>
    <mergeCell ref="GS62:GZ62"/>
    <mergeCell ref="HA62:HH62"/>
    <mergeCell ref="GC62:GJ62"/>
    <mergeCell ref="GK62:GR62"/>
    <mergeCell ref="EG62:EN62"/>
    <mergeCell ref="EO62:EV62"/>
    <mergeCell ref="EW62:FD62"/>
    <mergeCell ref="FE62:FL62"/>
    <mergeCell ref="DA62:DH62"/>
    <mergeCell ref="DI62:DP62"/>
    <mergeCell ref="DQ62:DX62"/>
    <mergeCell ref="DY62:EF62"/>
    <mergeCell ref="BU62:CB62"/>
    <mergeCell ref="CC62:CJ62"/>
    <mergeCell ref="CK62:CR62"/>
    <mergeCell ref="CS62:CZ62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BE62:BL62"/>
    <mergeCell ref="BM62:BT62"/>
    <mergeCell ref="HI61:HP61"/>
    <mergeCell ref="HQ61:HX61"/>
    <mergeCell ref="HY61:IF61"/>
    <mergeCell ref="IG61:IN61"/>
    <mergeCell ref="GC61:GJ61"/>
    <mergeCell ref="GK61:GR61"/>
    <mergeCell ref="GS61:GZ61"/>
    <mergeCell ref="HA61:HH61"/>
    <mergeCell ref="EW61:FD61"/>
    <mergeCell ref="FE61:FL61"/>
    <mergeCell ref="FM61:FT61"/>
    <mergeCell ref="FU61:GB61"/>
    <mergeCell ref="DQ61:DX61"/>
    <mergeCell ref="DY61:EF61"/>
    <mergeCell ref="EG61:EN61"/>
    <mergeCell ref="EO61:EV61"/>
    <mergeCell ref="CK61:CR61"/>
    <mergeCell ref="CS61:CZ61"/>
    <mergeCell ref="DA61:DH61"/>
    <mergeCell ref="DI61:DP61"/>
    <mergeCell ref="BE61:BL61"/>
    <mergeCell ref="BM61:BT61"/>
    <mergeCell ref="BU61:CB61"/>
    <mergeCell ref="CC61:CJ61"/>
    <mergeCell ref="HY60:IF60"/>
    <mergeCell ref="IG60:IN60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GS60:GZ60"/>
    <mergeCell ref="HA60:HH60"/>
    <mergeCell ref="HI60:HP60"/>
    <mergeCell ref="HQ60:HX60"/>
    <mergeCell ref="FM60:FT60"/>
    <mergeCell ref="FU60:GB60"/>
    <mergeCell ref="GC60:GJ60"/>
    <mergeCell ref="GK60:GR60"/>
    <mergeCell ref="EG60:EN60"/>
    <mergeCell ref="EO60:EV60"/>
    <mergeCell ref="EW60:FD60"/>
    <mergeCell ref="FE60:FL60"/>
    <mergeCell ref="DA60:DH60"/>
    <mergeCell ref="DI60:DP60"/>
    <mergeCell ref="DQ60:DX60"/>
    <mergeCell ref="DY60:EF60"/>
    <mergeCell ref="BU60:CB60"/>
    <mergeCell ref="CC60:CJ60"/>
    <mergeCell ref="CK60:CR60"/>
    <mergeCell ref="CS60:CZ60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BE60:BL60"/>
    <mergeCell ref="BM60:BT60"/>
    <mergeCell ref="HI59:HP59"/>
    <mergeCell ref="HQ59:HX59"/>
    <mergeCell ref="EW59:FD59"/>
    <mergeCell ref="FE59:FL59"/>
    <mergeCell ref="FM59:FT59"/>
    <mergeCell ref="FU59:GB59"/>
    <mergeCell ref="HY59:IF59"/>
    <mergeCell ref="IG59:IN59"/>
    <mergeCell ref="GC59:GJ59"/>
    <mergeCell ref="GK59:GR59"/>
    <mergeCell ref="GS59:GZ59"/>
    <mergeCell ref="HA59:HH59"/>
    <mergeCell ref="DQ59:DX59"/>
    <mergeCell ref="DY59:EF59"/>
    <mergeCell ref="EG59:EN59"/>
    <mergeCell ref="EO59:EV59"/>
    <mergeCell ref="CK59:CR59"/>
    <mergeCell ref="CS59:CZ59"/>
    <mergeCell ref="DA59:DH59"/>
    <mergeCell ref="DI59:DP59"/>
    <mergeCell ref="BE59:BL59"/>
    <mergeCell ref="BM59:BT59"/>
    <mergeCell ref="BU59:CB59"/>
    <mergeCell ref="CC59:CJ59"/>
    <mergeCell ref="HY58:IF58"/>
    <mergeCell ref="IG58:IN58"/>
    <mergeCell ref="HI58:HP58"/>
    <mergeCell ref="HQ58:HX58"/>
    <mergeCell ref="FM58:FT58"/>
    <mergeCell ref="FU58:GB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GS58:GZ58"/>
    <mergeCell ref="HA58:HH58"/>
    <mergeCell ref="GC58:GJ58"/>
    <mergeCell ref="GK58:GR58"/>
    <mergeCell ref="EG58:EN58"/>
    <mergeCell ref="EO58:EV58"/>
    <mergeCell ref="EW58:FD58"/>
    <mergeCell ref="FE58:FL58"/>
    <mergeCell ref="DA58:DH58"/>
    <mergeCell ref="DI58:DP58"/>
    <mergeCell ref="DQ58:DX58"/>
    <mergeCell ref="DY58:EF58"/>
    <mergeCell ref="BU58:CB58"/>
    <mergeCell ref="CC58:CJ58"/>
    <mergeCell ref="CK58:CR58"/>
    <mergeCell ref="CS58:CZ58"/>
    <mergeCell ref="IO57:IV57"/>
    <mergeCell ref="A58:H58"/>
    <mergeCell ref="I58:P58"/>
    <mergeCell ref="Q58:X58"/>
    <mergeCell ref="Y58:AF58"/>
    <mergeCell ref="AG58:AN58"/>
    <mergeCell ref="AO58:AV58"/>
    <mergeCell ref="AW58:BD58"/>
    <mergeCell ref="BE58:BL58"/>
    <mergeCell ref="BM58:BT58"/>
    <mergeCell ref="HI57:HP57"/>
    <mergeCell ref="HQ57:HX57"/>
    <mergeCell ref="HY57:IF57"/>
    <mergeCell ref="IG57:IN57"/>
    <mergeCell ref="GC57:GJ57"/>
    <mergeCell ref="GK57:GR57"/>
    <mergeCell ref="GS57:GZ57"/>
    <mergeCell ref="HA57:HH57"/>
    <mergeCell ref="EW57:FD57"/>
    <mergeCell ref="FE57:FL57"/>
    <mergeCell ref="FM57:FT57"/>
    <mergeCell ref="FU57:GB57"/>
    <mergeCell ref="DQ57:DX57"/>
    <mergeCell ref="DY57:EF57"/>
    <mergeCell ref="EG57:EN57"/>
    <mergeCell ref="EO57:EV57"/>
    <mergeCell ref="CK57:CR57"/>
    <mergeCell ref="CS57:CZ57"/>
    <mergeCell ref="DA57:DH57"/>
    <mergeCell ref="DI57:DP57"/>
    <mergeCell ref="BE57:BL57"/>
    <mergeCell ref="BM57:BT57"/>
    <mergeCell ref="BU57:CB57"/>
    <mergeCell ref="CC57:CJ57"/>
    <mergeCell ref="HY56:IF56"/>
    <mergeCell ref="IG56:IN56"/>
    <mergeCell ref="IO56:IV56"/>
    <mergeCell ref="A57:H57"/>
    <mergeCell ref="I57:P57"/>
    <mergeCell ref="Q57:X57"/>
    <mergeCell ref="Y57:AF57"/>
    <mergeCell ref="AG57:AN57"/>
    <mergeCell ref="AO57:AV57"/>
    <mergeCell ref="AW57:BD57"/>
    <mergeCell ref="GS56:GZ56"/>
    <mergeCell ref="HA56:HH56"/>
    <mergeCell ref="HI56:HP56"/>
    <mergeCell ref="HQ56:HX56"/>
    <mergeCell ref="FM56:FT56"/>
    <mergeCell ref="FU56:GB56"/>
    <mergeCell ref="GC56:GJ56"/>
    <mergeCell ref="GK56:GR56"/>
    <mergeCell ref="EG56:EN56"/>
    <mergeCell ref="EO56:EV56"/>
    <mergeCell ref="EW56:FD56"/>
    <mergeCell ref="FE56:FL56"/>
    <mergeCell ref="DA56:DH56"/>
    <mergeCell ref="DI56:DP56"/>
    <mergeCell ref="DQ56:DX56"/>
    <mergeCell ref="DY56:EF56"/>
    <mergeCell ref="BU56:CB56"/>
    <mergeCell ref="CC56:CJ56"/>
    <mergeCell ref="CK56:CR56"/>
    <mergeCell ref="CS56:CZ56"/>
    <mergeCell ref="IO55:IV55"/>
    <mergeCell ref="A56:H56"/>
    <mergeCell ref="I56:P56"/>
    <mergeCell ref="Q56:X56"/>
    <mergeCell ref="Y56:AF56"/>
    <mergeCell ref="AG56:AN56"/>
    <mergeCell ref="AO56:AV56"/>
    <mergeCell ref="AW56:BD56"/>
    <mergeCell ref="BE56:BL56"/>
    <mergeCell ref="BM56:BT56"/>
    <mergeCell ref="HI55:HP55"/>
    <mergeCell ref="HQ55:HX55"/>
    <mergeCell ref="EW55:FD55"/>
    <mergeCell ref="FE55:FL55"/>
    <mergeCell ref="FM55:FT55"/>
    <mergeCell ref="FU55:GB55"/>
    <mergeCell ref="HY55:IF55"/>
    <mergeCell ref="IG55:IN55"/>
    <mergeCell ref="GC55:GJ55"/>
    <mergeCell ref="GK55:GR55"/>
    <mergeCell ref="GS55:GZ55"/>
    <mergeCell ref="HA55:HH55"/>
    <mergeCell ref="DQ55:DX55"/>
    <mergeCell ref="DY55:EF55"/>
    <mergeCell ref="EG55:EN55"/>
    <mergeCell ref="EO55:EV55"/>
    <mergeCell ref="CK55:CR55"/>
    <mergeCell ref="CS55:CZ55"/>
    <mergeCell ref="DA55:DH55"/>
    <mergeCell ref="DI55:DP55"/>
    <mergeCell ref="BE55:BL55"/>
    <mergeCell ref="BM55:BT55"/>
    <mergeCell ref="BU55:CB55"/>
    <mergeCell ref="CC55:CJ55"/>
    <mergeCell ref="HY54:IF54"/>
    <mergeCell ref="IG54:IN54"/>
    <mergeCell ref="HI54:HP54"/>
    <mergeCell ref="HQ54:HX54"/>
    <mergeCell ref="FM54:FT54"/>
    <mergeCell ref="FU54:GB54"/>
    <mergeCell ref="IO54:IV54"/>
    <mergeCell ref="A55:H55"/>
    <mergeCell ref="I55:P55"/>
    <mergeCell ref="Q55:X55"/>
    <mergeCell ref="Y55:AF55"/>
    <mergeCell ref="AG55:AN55"/>
    <mergeCell ref="AO55:AV55"/>
    <mergeCell ref="AW55:BD55"/>
    <mergeCell ref="GS54:GZ54"/>
    <mergeCell ref="HA54:HH54"/>
    <mergeCell ref="GC54:GJ54"/>
    <mergeCell ref="GK54:GR54"/>
    <mergeCell ref="EG54:EN54"/>
    <mergeCell ref="EO54:EV54"/>
    <mergeCell ref="EW54:FD54"/>
    <mergeCell ref="FE54:FL54"/>
    <mergeCell ref="DA54:DH54"/>
    <mergeCell ref="DI54:DP54"/>
    <mergeCell ref="DQ54:DX54"/>
    <mergeCell ref="DY54:EF54"/>
    <mergeCell ref="BU54:CB54"/>
    <mergeCell ref="CC54:CJ54"/>
    <mergeCell ref="CK54:CR54"/>
    <mergeCell ref="CS54:CZ54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BE54:BL54"/>
    <mergeCell ref="BM54:BT54"/>
    <mergeCell ref="HI53:HP53"/>
    <mergeCell ref="HQ53:HX53"/>
    <mergeCell ref="HY53:IF53"/>
    <mergeCell ref="IG53:IN53"/>
    <mergeCell ref="GC53:GJ53"/>
    <mergeCell ref="GK53:GR53"/>
    <mergeCell ref="GS53:GZ53"/>
    <mergeCell ref="HA53:HH53"/>
    <mergeCell ref="EW53:FD53"/>
    <mergeCell ref="FE53:FL53"/>
    <mergeCell ref="FM53:FT53"/>
    <mergeCell ref="FU53:GB53"/>
    <mergeCell ref="DQ53:DX53"/>
    <mergeCell ref="DY53:EF53"/>
    <mergeCell ref="EG53:EN53"/>
    <mergeCell ref="EO53:EV53"/>
    <mergeCell ref="CK53:CR53"/>
    <mergeCell ref="CS53:CZ53"/>
    <mergeCell ref="DA53:DH53"/>
    <mergeCell ref="DI53:DP53"/>
    <mergeCell ref="BE53:BL53"/>
    <mergeCell ref="BM53:BT53"/>
    <mergeCell ref="BU53:CB53"/>
    <mergeCell ref="CC53:CJ53"/>
    <mergeCell ref="HY52:IF52"/>
    <mergeCell ref="IG52:IN52"/>
    <mergeCell ref="IO52:IV52"/>
    <mergeCell ref="A53:H53"/>
    <mergeCell ref="I53:P53"/>
    <mergeCell ref="Q53:X53"/>
    <mergeCell ref="Y53:AF53"/>
    <mergeCell ref="AG53:AN53"/>
    <mergeCell ref="AO53:AV53"/>
    <mergeCell ref="AW53:BD53"/>
    <mergeCell ref="GS52:GZ52"/>
    <mergeCell ref="HA52:HH52"/>
    <mergeCell ref="HI52:HP52"/>
    <mergeCell ref="HQ52:HX52"/>
    <mergeCell ref="FM52:FT52"/>
    <mergeCell ref="FU52:GB52"/>
    <mergeCell ref="GC52:GJ52"/>
    <mergeCell ref="GK52:GR52"/>
    <mergeCell ref="EG52:EN52"/>
    <mergeCell ref="EO52:EV52"/>
    <mergeCell ref="EW52:FD52"/>
    <mergeCell ref="FE52:FL52"/>
    <mergeCell ref="DA52:DH52"/>
    <mergeCell ref="DI52:DP52"/>
    <mergeCell ref="DQ52:DX52"/>
    <mergeCell ref="DY52:EF52"/>
    <mergeCell ref="BU52:CB52"/>
    <mergeCell ref="CC52:CJ52"/>
    <mergeCell ref="CK52:CR52"/>
    <mergeCell ref="CS52:CZ52"/>
    <mergeCell ref="IO51:IV51"/>
    <mergeCell ref="A52:H52"/>
    <mergeCell ref="I52:P52"/>
    <mergeCell ref="Q52:X52"/>
    <mergeCell ref="Y52:AF52"/>
    <mergeCell ref="AG52:AN52"/>
    <mergeCell ref="AO52:AV52"/>
    <mergeCell ref="AW52:BD52"/>
    <mergeCell ref="BE52:BL52"/>
    <mergeCell ref="BM52:BT52"/>
    <mergeCell ref="HI51:HP51"/>
    <mergeCell ref="HQ51:HX51"/>
    <mergeCell ref="EW51:FD51"/>
    <mergeCell ref="FE51:FL51"/>
    <mergeCell ref="FM51:FT51"/>
    <mergeCell ref="FU51:GB51"/>
    <mergeCell ref="HY51:IF51"/>
    <mergeCell ref="IG51:IN51"/>
    <mergeCell ref="GC51:GJ51"/>
    <mergeCell ref="GK51:GR51"/>
    <mergeCell ref="GS51:GZ51"/>
    <mergeCell ref="HA51:HH51"/>
    <mergeCell ref="DQ51:DX51"/>
    <mergeCell ref="DY51:EF51"/>
    <mergeCell ref="EG51:EN51"/>
    <mergeCell ref="EO51:EV51"/>
    <mergeCell ref="CK51:CR51"/>
    <mergeCell ref="CS51:CZ51"/>
    <mergeCell ref="DA51:DH51"/>
    <mergeCell ref="DI51:DP51"/>
    <mergeCell ref="BE51:BL51"/>
    <mergeCell ref="BM51:BT51"/>
    <mergeCell ref="BU51:CB51"/>
    <mergeCell ref="CC51:CJ51"/>
    <mergeCell ref="HY50:IF50"/>
    <mergeCell ref="IG50:IN50"/>
    <mergeCell ref="HI50:HP50"/>
    <mergeCell ref="HQ50:HX50"/>
    <mergeCell ref="FM50:FT50"/>
    <mergeCell ref="FU50:GB50"/>
    <mergeCell ref="IO50:IV50"/>
    <mergeCell ref="A51:H51"/>
    <mergeCell ref="I51:P51"/>
    <mergeCell ref="Q51:X51"/>
    <mergeCell ref="Y51:AF51"/>
    <mergeCell ref="AG51:AN51"/>
    <mergeCell ref="AO51:AV51"/>
    <mergeCell ref="AW51:BD51"/>
    <mergeCell ref="GS50:GZ50"/>
    <mergeCell ref="HA50:HH50"/>
    <mergeCell ref="GC50:GJ50"/>
    <mergeCell ref="GK50:GR50"/>
    <mergeCell ref="EG50:EN50"/>
    <mergeCell ref="EO50:EV50"/>
    <mergeCell ref="EW50:FD50"/>
    <mergeCell ref="FE50:FL50"/>
    <mergeCell ref="DA50:DH50"/>
    <mergeCell ref="DI50:DP50"/>
    <mergeCell ref="DQ50:DX50"/>
    <mergeCell ref="DY50:EF50"/>
    <mergeCell ref="BU50:CB50"/>
    <mergeCell ref="CC50:CJ50"/>
    <mergeCell ref="CK50:CR50"/>
    <mergeCell ref="CS50:CZ50"/>
    <mergeCell ref="AO50:AV50"/>
    <mergeCell ref="AW50:BD50"/>
    <mergeCell ref="BE50:BL50"/>
    <mergeCell ref="BM50:BT50"/>
    <mergeCell ref="I50:P50"/>
    <mergeCell ref="Q50:X50"/>
    <mergeCell ref="Y50:AF50"/>
    <mergeCell ref="AG50:AN50"/>
    <mergeCell ref="HQ49:HX49"/>
    <mergeCell ref="HY49:IF49"/>
    <mergeCell ref="IG49:IN49"/>
    <mergeCell ref="IO49:IV49"/>
    <mergeCell ref="GK49:GR49"/>
    <mergeCell ref="GS49:GZ49"/>
    <mergeCell ref="HA49:HH49"/>
    <mergeCell ref="HI49:HP49"/>
    <mergeCell ref="FE49:FL49"/>
    <mergeCell ref="FM49:FT49"/>
    <mergeCell ref="FU49:GB49"/>
    <mergeCell ref="GC49:GJ49"/>
    <mergeCell ref="DY49:EF49"/>
    <mergeCell ref="EG49:EN49"/>
    <mergeCell ref="EO49:EV49"/>
    <mergeCell ref="EW49:FD49"/>
    <mergeCell ref="CS49:CZ49"/>
    <mergeCell ref="DA49:DH49"/>
    <mergeCell ref="DI49:DP49"/>
    <mergeCell ref="DQ49:DX49"/>
    <mergeCell ref="BM49:BT49"/>
    <mergeCell ref="BU49:CB49"/>
    <mergeCell ref="CC49:CJ49"/>
    <mergeCell ref="CK49:CR49"/>
    <mergeCell ref="HY48:IF48"/>
    <mergeCell ref="IG48:IN48"/>
    <mergeCell ref="IO48:IV48"/>
    <mergeCell ref="I49:P49"/>
    <mergeCell ref="Q49:X49"/>
    <mergeCell ref="Y49:AF49"/>
    <mergeCell ref="AG49:AN49"/>
    <mergeCell ref="AO49:AV49"/>
    <mergeCell ref="AW49:BD49"/>
    <mergeCell ref="BE49:BL49"/>
    <mergeCell ref="GS48:GZ48"/>
    <mergeCell ref="HA48:HH48"/>
    <mergeCell ref="HI48:HP48"/>
    <mergeCell ref="HQ48:HX48"/>
    <mergeCell ref="FM48:FT48"/>
    <mergeCell ref="FU48:GB48"/>
    <mergeCell ref="GC48:GJ48"/>
    <mergeCell ref="GK48:GR48"/>
    <mergeCell ref="EG48:EN48"/>
    <mergeCell ref="EO48:EV48"/>
    <mergeCell ref="EW48:FD48"/>
    <mergeCell ref="FE48:FL48"/>
    <mergeCell ref="DA48:DH48"/>
    <mergeCell ref="DI48:DP48"/>
    <mergeCell ref="DQ48:DX48"/>
    <mergeCell ref="DY48:EF48"/>
    <mergeCell ref="CK48:CR48"/>
    <mergeCell ref="CS48:CZ48"/>
    <mergeCell ref="AO48:AV48"/>
    <mergeCell ref="AW48:BD48"/>
    <mergeCell ref="BE48:BL48"/>
    <mergeCell ref="BM48:BT48"/>
    <mergeCell ref="Y48:AF48"/>
    <mergeCell ref="AG48:AN48"/>
    <mergeCell ref="I9:I10"/>
    <mergeCell ref="I13:I16"/>
    <mergeCell ref="BU48:CB48"/>
    <mergeCell ref="CC48:CJ48"/>
    <mergeCell ref="BE47:BL47"/>
    <mergeCell ref="BM47:BT47"/>
    <mergeCell ref="I47:P47"/>
    <mergeCell ref="Q47:X47"/>
    <mergeCell ref="I48:P48"/>
    <mergeCell ref="G20:H20"/>
    <mergeCell ref="A15:H15"/>
    <mergeCell ref="A16:H16"/>
    <mergeCell ref="A17:D17"/>
    <mergeCell ref="Q48:X48"/>
    <mergeCell ref="E20:F20"/>
    <mergeCell ref="E18:F18"/>
    <mergeCell ref="E21:F21"/>
    <mergeCell ref="G21:H21"/>
    <mergeCell ref="F5:H5"/>
    <mergeCell ref="G11:H11"/>
    <mergeCell ref="A13:H13"/>
    <mergeCell ref="A14:H14"/>
    <mergeCell ref="G18:H18"/>
    <mergeCell ref="E19:F19"/>
    <mergeCell ref="E11:F11"/>
    <mergeCell ref="E17:F17"/>
    <mergeCell ref="G17:H17"/>
    <mergeCell ref="G19:H19"/>
    <mergeCell ref="A22:F22"/>
    <mergeCell ref="G22:H22"/>
    <mergeCell ref="E12:H12"/>
    <mergeCell ref="F1:H1"/>
    <mergeCell ref="F2:H2"/>
    <mergeCell ref="F3:H3"/>
    <mergeCell ref="G10:H10"/>
    <mergeCell ref="E7:H7"/>
    <mergeCell ref="E8:H8"/>
    <mergeCell ref="E9:H9"/>
    <mergeCell ref="D6:E6"/>
    <mergeCell ref="F6:G6"/>
    <mergeCell ref="F4:H4"/>
    <mergeCell ref="A36:H36"/>
    <mergeCell ref="G26:H26"/>
    <mergeCell ref="B25:D25"/>
    <mergeCell ref="E26:F26"/>
    <mergeCell ref="A26:B26"/>
    <mergeCell ref="A33:D33"/>
    <mergeCell ref="D30:G30"/>
    <mergeCell ref="A42:H42"/>
    <mergeCell ref="A39:H39"/>
    <mergeCell ref="A37:H37"/>
    <mergeCell ref="A30:C30"/>
    <mergeCell ref="A34:H34"/>
    <mergeCell ref="A82:H82"/>
    <mergeCell ref="A43:H43"/>
    <mergeCell ref="A40:H40"/>
    <mergeCell ref="A83:H83"/>
    <mergeCell ref="A45:H45"/>
    <mergeCell ref="A47:H47"/>
    <mergeCell ref="A50:H50"/>
    <mergeCell ref="A49:H49"/>
    <mergeCell ref="A48:H48"/>
    <mergeCell ref="A81:H81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r:id="rId1"/>
  <rowBreaks count="1" manualBreakCount="1">
    <brk id="31" min="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view="pageBreakPreview" zoomScaleSheetLayoutView="100" zoomScalePageLayoutView="0" workbookViewId="0" topLeftCell="A1">
      <selection activeCell="B23" sqref="B23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76" t="s">
        <v>0</v>
      </c>
      <c r="B1" s="76"/>
    </row>
    <row r="2" spans="1:2" s="20" customFormat="1" ht="15" customHeight="1">
      <c r="A2" s="22" t="s">
        <v>1</v>
      </c>
      <c r="B2" s="22" t="s">
        <v>2</v>
      </c>
    </row>
    <row r="3" spans="1:2" s="20" customFormat="1" ht="15" customHeight="1">
      <c r="A3" s="22">
        <v>1</v>
      </c>
      <c r="B3" s="22">
        <v>2</v>
      </c>
    </row>
    <row r="4" spans="1:2" s="20" customFormat="1" ht="15" customHeight="1">
      <c r="A4" s="23" t="s">
        <v>3</v>
      </c>
      <c r="B4" s="21">
        <v>88197.8</v>
      </c>
    </row>
    <row r="5" spans="1:2" s="20" customFormat="1" ht="15" customHeight="1">
      <c r="A5" s="23" t="s">
        <v>4</v>
      </c>
      <c r="B5" s="21"/>
    </row>
    <row r="6" spans="1:2" s="20" customFormat="1" ht="15" customHeight="1">
      <c r="A6" s="23" t="s">
        <v>5</v>
      </c>
      <c r="B6" s="21">
        <v>15580.6</v>
      </c>
    </row>
    <row r="7" spans="1:2" s="20" customFormat="1" ht="15" customHeight="1">
      <c r="A7" s="23" t="s">
        <v>6</v>
      </c>
      <c r="B7" s="21"/>
    </row>
    <row r="8" spans="1:2" s="20" customFormat="1" ht="15" customHeight="1">
      <c r="A8" s="23" t="s">
        <v>7</v>
      </c>
      <c r="B8" s="21">
        <v>15580.6</v>
      </c>
    </row>
    <row r="9" spans="1:2" s="20" customFormat="1" ht="15" customHeight="1">
      <c r="A9" s="23" t="s">
        <v>8</v>
      </c>
      <c r="B9" s="21">
        <v>0</v>
      </c>
    </row>
    <row r="10" spans="1:2" s="20" customFormat="1" ht="15" customHeight="1">
      <c r="A10" s="23" t="s">
        <v>9</v>
      </c>
      <c r="B10" s="21">
        <v>0</v>
      </c>
    </row>
    <row r="11" spans="1:2" s="20" customFormat="1" ht="15" customHeight="1">
      <c r="A11" s="23" t="s">
        <v>10</v>
      </c>
      <c r="B11" s="21">
        <v>4983.7</v>
      </c>
    </row>
    <row r="12" spans="1:2" s="20" customFormat="1" ht="15" customHeight="1">
      <c r="A12" s="23" t="s">
        <v>11</v>
      </c>
      <c r="B12" s="21">
        <v>2744.2</v>
      </c>
    </row>
    <row r="13" spans="1:2" s="20" customFormat="1" ht="15" customHeight="1">
      <c r="A13" s="23" t="s">
        <v>6</v>
      </c>
      <c r="B13" s="21"/>
    </row>
    <row r="14" spans="1:2" s="20" customFormat="1" ht="15" customHeight="1">
      <c r="A14" s="23" t="s">
        <v>12</v>
      </c>
      <c r="B14" s="21">
        <v>1798.6</v>
      </c>
    </row>
    <row r="15" spans="1:2" s="20" customFormat="1" ht="15" customHeight="1">
      <c r="A15" s="23" t="s">
        <v>13</v>
      </c>
      <c r="B15" s="21">
        <v>258.3</v>
      </c>
    </row>
    <row r="16" spans="1:2" s="20" customFormat="1" ht="15" customHeight="1">
      <c r="A16" s="23" t="s">
        <v>14</v>
      </c>
      <c r="B16" s="21">
        <v>326.2</v>
      </c>
    </row>
    <row r="17" spans="1:2" s="20" customFormat="1" ht="15" customHeight="1">
      <c r="A17" s="23" t="s">
        <v>4</v>
      </c>
      <c r="B17" s="21"/>
    </row>
    <row r="18" spans="1:2" s="20" customFormat="1" ht="15" customHeight="1">
      <c r="A18" s="23" t="s">
        <v>107</v>
      </c>
      <c r="B18" s="21">
        <v>16.2</v>
      </c>
    </row>
    <row r="19" spans="1:2" s="20" customFormat="1" ht="15" customHeight="1">
      <c r="A19" s="23" t="s">
        <v>108</v>
      </c>
      <c r="B19" s="21">
        <v>0</v>
      </c>
    </row>
    <row r="20" spans="1:2" s="20" customFormat="1" ht="15" customHeight="1">
      <c r="A20" s="23" t="s">
        <v>15</v>
      </c>
      <c r="B20" s="21"/>
    </row>
    <row r="21" spans="1:2" s="20" customFormat="1" ht="15" customHeight="1">
      <c r="A21" s="23" t="s">
        <v>6</v>
      </c>
      <c r="B21" s="21">
        <v>0</v>
      </c>
    </row>
    <row r="22" spans="1:2" s="20" customFormat="1" ht="15" customHeight="1">
      <c r="A22" s="23" t="s">
        <v>16</v>
      </c>
      <c r="B22" s="21">
        <v>0</v>
      </c>
    </row>
    <row r="23" spans="1:2" s="20" customFormat="1" ht="15" customHeight="1">
      <c r="A23" s="23" t="s">
        <v>17</v>
      </c>
      <c r="B23" s="21">
        <v>0</v>
      </c>
    </row>
    <row r="24" spans="1:2" s="20" customFormat="1" ht="15" customHeight="1">
      <c r="A24" s="23" t="s">
        <v>18</v>
      </c>
      <c r="B24" s="21">
        <v>0</v>
      </c>
    </row>
    <row r="25" spans="1:2" s="20" customFormat="1" ht="15" customHeight="1">
      <c r="A25" s="23" t="s">
        <v>19</v>
      </c>
      <c r="B25" s="21">
        <v>0</v>
      </c>
    </row>
    <row r="26" spans="1:2" s="20" customFormat="1" ht="15" customHeight="1">
      <c r="A26" s="23" t="s">
        <v>20</v>
      </c>
      <c r="B26" s="21">
        <v>0</v>
      </c>
    </row>
    <row r="27" spans="1:3" s="20" customFormat="1" ht="15" customHeight="1">
      <c r="A27" s="23" t="s">
        <v>21</v>
      </c>
      <c r="B27" s="21">
        <v>0</v>
      </c>
      <c r="C27" s="24"/>
    </row>
    <row r="28" spans="1:3" s="20" customFormat="1" ht="15" customHeight="1">
      <c r="A28" s="23" t="s">
        <v>22</v>
      </c>
      <c r="B28" s="21">
        <v>0</v>
      </c>
      <c r="C28" s="24"/>
    </row>
    <row r="29" spans="1:3" s="20" customFormat="1" ht="15" customHeight="1">
      <c r="A29" s="23" t="s">
        <v>23</v>
      </c>
      <c r="B29" s="21">
        <v>0</v>
      </c>
      <c r="C29" s="24"/>
    </row>
    <row r="30" spans="1:3" s="20" customFormat="1" ht="15" customHeight="1">
      <c r="A30" s="23" t="s">
        <v>24</v>
      </c>
      <c r="B30" s="21">
        <v>0</v>
      </c>
      <c r="C30" s="24"/>
    </row>
    <row r="31" spans="1:3" s="20" customFormat="1" ht="15" customHeight="1">
      <c r="A31" s="23" t="s">
        <v>25</v>
      </c>
      <c r="B31" s="21">
        <v>0</v>
      </c>
      <c r="C31" s="24"/>
    </row>
    <row r="32" spans="1:3" s="20" customFormat="1" ht="15" customHeight="1">
      <c r="A32" s="23" t="s">
        <v>26</v>
      </c>
      <c r="B32" s="25"/>
      <c r="C32" s="24"/>
    </row>
    <row r="33" spans="1:3" s="20" customFormat="1" ht="15" customHeight="1">
      <c r="A33" s="23" t="s">
        <v>6</v>
      </c>
      <c r="B33" s="21"/>
      <c r="C33" s="24"/>
    </row>
    <row r="34" spans="1:3" s="20" customFormat="1" ht="15" customHeight="1">
      <c r="A34" s="23" t="s">
        <v>16</v>
      </c>
      <c r="B34" s="21">
        <v>0</v>
      </c>
      <c r="C34" s="24"/>
    </row>
    <row r="35" spans="1:3" s="20" customFormat="1" ht="15" customHeight="1">
      <c r="A35" s="23" t="s">
        <v>17</v>
      </c>
      <c r="B35" s="21">
        <v>0</v>
      </c>
      <c r="C35" s="24"/>
    </row>
    <row r="36" spans="1:3" s="20" customFormat="1" ht="15" customHeight="1">
      <c r="A36" s="23" t="s">
        <v>18</v>
      </c>
      <c r="B36" s="21">
        <v>0</v>
      </c>
      <c r="C36" s="24"/>
    </row>
    <row r="37" spans="1:3" s="20" customFormat="1" ht="15" customHeight="1">
      <c r="A37" s="23" t="s">
        <v>19</v>
      </c>
      <c r="B37" s="21">
        <v>0</v>
      </c>
      <c r="C37" s="24"/>
    </row>
    <row r="38" spans="1:3" s="20" customFormat="1" ht="15" customHeight="1">
      <c r="A38" s="23" t="s">
        <v>20</v>
      </c>
      <c r="B38" s="21">
        <v>0</v>
      </c>
      <c r="C38" s="24"/>
    </row>
    <row r="39" spans="1:3" s="20" customFormat="1" ht="15" customHeight="1">
      <c r="A39" s="23" t="s">
        <v>21</v>
      </c>
      <c r="B39" s="21">
        <v>0</v>
      </c>
      <c r="C39" s="24"/>
    </row>
    <row r="40" spans="1:3" s="20" customFormat="1" ht="15" customHeight="1">
      <c r="A40" s="23" t="s">
        <v>22</v>
      </c>
      <c r="B40" s="21">
        <v>0</v>
      </c>
      <c r="C40" s="24"/>
    </row>
    <row r="41" spans="1:3" s="20" customFormat="1" ht="15" customHeight="1">
      <c r="A41" s="23" t="s">
        <v>23</v>
      </c>
      <c r="B41" s="21">
        <v>0</v>
      </c>
      <c r="C41" s="24"/>
    </row>
    <row r="42" spans="1:3" s="20" customFormat="1" ht="15" customHeight="1">
      <c r="A42" s="23" t="s">
        <v>24</v>
      </c>
      <c r="B42" s="21">
        <v>0</v>
      </c>
      <c r="C42" s="24"/>
    </row>
    <row r="43" spans="1:3" s="20" customFormat="1" ht="15" customHeight="1">
      <c r="A43" s="23" t="s">
        <v>25</v>
      </c>
      <c r="B43" s="21">
        <v>0</v>
      </c>
      <c r="C43" s="24"/>
    </row>
    <row r="44" spans="1:3" s="20" customFormat="1" ht="15" customHeight="1">
      <c r="A44" s="23" t="s">
        <v>27</v>
      </c>
      <c r="B44" s="21">
        <v>457.4</v>
      </c>
      <c r="C44" s="24"/>
    </row>
    <row r="45" spans="1:3" s="20" customFormat="1" ht="15" customHeight="1">
      <c r="A45" s="23" t="s">
        <v>4</v>
      </c>
      <c r="B45" s="21"/>
      <c r="C45" s="26"/>
    </row>
    <row r="46" spans="1:3" s="20" customFormat="1" ht="15" customHeight="1">
      <c r="A46" s="23" t="s">
        <v>28</v>
      </c>
      <c r="B46" s="21">
        <v>0</v>
      </c>
      <c r="C46" s="26"/>
    </row>
    <row r="47" spans="1:3" s="20" customFormat="1" ht="15" customHeight="1">
      <c r="A47" s="23" t="s">
        <v>109</v>
      </c>
      <c r="B47" s="25" t="s">
        <v>172</v>
      </c>
      <c r="C47" s="24"/>
    </row>
    <row r="48" spans="1:3" s="20" customFormat="1" ht="15" customHeight="1">
      <c r="A48" s="23" t="s">
        <v>6</v>
      </c>
      <c r="B48" s="21"/>
      <c r="C48" s="24"/>
    </row>
    <row r="49" spans="1:3" s="20" customFormat="1" ht="15" customHeight="1">
      <c r="A49" s="23" t="s">
        <v>29</v>
      </c>
      <c r="B49" s="21">
        <v>0</v>
      </c>
      <c r="C49" s="24"/>
    </row>
    <row r="50" spans="1:3" s="20" customFormat="1" ht="15" customHeight="1">
      <c r="A50" s="23" t="s">
        <v>30</v>
      </c>
      <c r="B50" s="21">
        <v>0</v>
      </c>
      <c r="C50" s="24"/>
    </row>
    <row r="51" spans="1:3" s="20" customFormat="1" ht="15" customHeight="1">
      <c r="A51" s="23" t="s">
        <v>31</v>
      </c>
      <c r="B51" s="21">
        <v>0</v>
      </c>
      <c r="C51" s="24"/>
    </row>
    <row r="52" spans="1:3" s="20" customFormat="1" ht="15" customHeight="1">
      <c r="A52" s="23" t="s">
        <v>32</v>
      </c>
      <c r="B52" s="21">
        <v>0</v>
      </c>
      <c r="C52" s="24"/>
    </row>
    <row r="53" spans="1:3" s="20" customFormat="1" ht="15" customHeight="1">
      <c r="A53" s="23" t="s">
        <v>33</v>
      </c>
      <c r="B53" s="21">
        <v>2.5</v>
      </c>
      <c r="C53" s="24"/>
    </row>
    <row r="54" spans="1:3" s="20" customFormat="1" ht="15" customHeight="1">
      <c r="A54" s="23" t="s">
        <v>34</v>
      </c>
      <c r="B54" s="21">
        <v>0</v>
      </c>
      <c r="C54" s="27"/>
    </row>
    <row r="55" spans="1:3" s="20" customFormat="1" ht="15" customHeight="1">
      <c r="A55" s="23" t="s">
        <v>35</v>
      </c>
      <c r="B55" s="21">
        <v>0</v>
      </c>
      <c r="C55" s="24"/>
    </row>
    <row r="56" spans="1:3" s="20" customFormat="1" ht="15" customHeight="1">
      <c r="A56" s="23" t="s">
        <v>36</v>
      </c>
      <c r="B56" s="21">
        <v>0</v>
      </c>
      <c r="C56" s="24"/>
    </row>
    <row r="57" spans="1:3" s="20" customFormat="1" ht="15" customHeight="1">
      <c r="A57" s="23" t="s">
        <v>37</v>
      </c>
      <c r="B57" s="21">
        <v>0</v>
      </c>
      <c r="C57" s="24"/>
    </row>
    <row r="58" spans="1:3" s="20" customFormat="1" ht="15" customHeight="1">
      <c r="A58" s="23" t="s">
        <v>38</v>
      </c>
      <c r="B58" s="21">
        <v>0</v>
      </c>
      <c r="C58" s="24"/>
    </row>
    <row r="59" spans="1:3" s="20" customFormat="1" ht="15" customHeight="1">
      <c r="A59" s="23" t="s">
        <v>39</v>
      </c>
      <c r="B59" s="21">
        <v>0</v>
      </c>
      <c r="C59" s="24"/>
    </row>
    <row r="60" spans="1:3" s="20" customFormat="1" ht="15" customHeight="1">
      <c r="A60" s="23" t="s">
        <v>40</v>
      </c>
      <c r="B60" s="21">
        <v>0</v>
      </c>
      <c r="C60" s="24"/>
    </row>
    <row r="61" spans="1:3" s="20" customFormat="1" ht="15" customHeight="1">
      <c r="A61" s="23" t="s">
        <v>41</v>
      </c>
      <c r="B61" s="21">
        <v>0</v>
      </c>
      <c r="C61" s="24"/>
    </row>
    <row r="62" spans="1:3" s="20" customFormat="1" ht="24.75" customHeight="1">
      <c r="A62" s="23" t="s">
        <v>42</v>
      </c>
      <c r="B62" s="25" t="s">
        <v>173</v>
      </c>
      <c r="C62" s="24"/>
    </row>
    <row r="63" spans="1:3" s="20" customFormat="1" ht="15" customHeight="1">
      <c r="A63" s="23" t="s">
        <v>6</v>
      </c>
      <c r="B63" s="21"/>
      <c r="C63" s="24"/>
    </row>
    <row r="64" spans="1:3" s="20" customFormat="1" ht="15" customHeight="1">
      <c r="A64" s="23" t="s">
        <v>29</v>
      </c>
      <c r="B64" s="21">
        <v>0</v>
      </c>
      <c r="C64" s="24"/>
    </row>
    <row r="65" spans="1:3" s="20" customFormat="1" ht="15" customHeight="1">
      <c r="A65" s="23" t="s">
        <v>30</v>
      </c>
      <c r="B65" s="21">
        <v>0</v>
      </c>
      <c r="C65" s="24"/>
    </row>
    <row r="66" spans="1:3" s="20" customFormat="1" ht="15" customHeight="1">
      <c r="A66" s="28" t="s">
        <v>31</v>
      </c>
      <c r="B66" s="21">
        <v>0</v>
      </c>
      <c r="C66" s="24"/>
    </row>
    <row r="67" spans="1:3" s="20" customFormat="1" ht="15" customHeight="1">
      <c r="A67" s="28" t="s">
        <v>32</v>
      </c>
      <c r="B67" s="21">
        <v>0</v>
      </c>
      <c r="C67" s="24"/>
    </row>
    <row r="68" spans="1:3" s="20" customFormat="1" ht="15" customHeight="1">
      <c r="A68" s="28" t="s">
        <v>33</v>
      </c>
      <c r="B68" s="21">
        <v>0</v>
      </c>
      <c r="C68" s="24"/>
    </row>
    <row r="69" spans="1:3" s="20" customFormat="1" ht="15" customHeight="1">
      <c r="A69" s="28" t="s">
        <v>34</v>
      </c>
      <c r="B69" s="21">
        <v>0</v>
      </c>
      <c r="C69" s="24"/>
    </row>
    <row r="70" spans="1:3" s="20" customFormat="1" ht="15" customHeight="1">
      <c r="A70" s="28" t="s">
        <v>35</v>
      </c>
      <c r="B70" s="21">
        <v>0</v>
      </c>
      <c r="C70" s="24"/>
    </row>
    <row r="71" spans="1:3" s="20" customFormat="1" ht="15" customHeight="1">
      <c r="A71" s="28" t="s">
        <v>36</v>
      </c>
      <c r="B71" s="21">
        <v>0</v>
      </c>
      <c r="C71" s="24"/>
    </row>
    <row r="72" spans="1:3" s="20" customFormat="1" ht="15" customHeight="1">
      <c r="A72" s="28" t="s">
        <v>37</v>
      </c>
      <c r="B72" s="21">
        <v>0</v>
      </c>
      <c r="C72" s="24"/>
    </row>
    <row r="73" spans="1:3" s="20" customFormat="1" ht="15" customHeight="1">
      <c r="A73" s="28" t="s">
        <v>38</v>
      </c>
      <c r="B73" s="21">
        <v>0</v>
      </c>
      <c r="C73" s="24"/>
    </row>
    <row r="74" spans="1:3" s="20" customFormat="1" ht="15" customHeight="1">
      <c r="A74" s="28" t="s">
        <v>39</v>
      </c>
      <c r="B74" s="21">
        <v>0</v>
      </c>
      <c r="C74" s="24"/>
    </row>
    <row r="75" spans="1:3" s="20" customFormat="1" ht="15" customHeight="1">
      <c r="A75" s="28" t="s">
        <v>43</v>
      </c>
      <c r="B75" s="21">
        <v>0</v>
      </c>
      <c r="C75" s="24"/>
    </row>
    <row r="76" spans="1:3" s="20" customFormat="1" ht="15" customHeight="1">
      <c r="A76" s="28" t="s">
        <v>41</v>
      </c>
      <c r="B76" s="21">
        <v>375.1</v>
      </c>
      <c r="C76" s="24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89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3"/>
  <sheetViews>
    <sheetView tabSelected="1" view="pageBreakPreview" zoomScale="125" zoomScaleSheetLayoutView="125" workbookViewId="0" topLeftCell="A1">
      <selection activeCell="C39" sqref="C39"/>
    </sheetView>
  </sheetViews>
  <sheetFormatPr defaultColWidth="9.140625" defaultRowHeight="15"/>
  <cols>
    <col min="1" max="1" width="30.140625" style="42" customWidth="1"/>
    <col min="2" max="2" width="6.7109375" style="39" customWidth="1"/>
    <col min="3" max="11" width="13.421875" style="39" customWidth="1"/>
  </cols>
  <sheetData>
    <row r="1" spans="1:11" ht="15">
      <c r="A1" s="76" t="s">
        <v>44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2" customFormat="1" ht="12.75">
      <c r="A2" s="81" t="s">
        <v>1</v>
      </c>
      <c r="B2" s="84" t="s">
        <v>167</v>
      </c>
      <c r="C2" s="84" t="s">
        <v>45</v>
      </c>
      <c r="D2" s="84" t="s">
        <v>46</v>
      </c>
      <c r="E2" s="84"/>
      <c r="F2" s="84" t="s">
        <v>47</v>
      </c>
      <c r="G2" s="84" t="s">
        <v>46</v>
      </c>
      <c r="H2" s="84"/>
      <c r="I2" s="84" t="s">
        <v>48</v>
      </c>
      <c r="J2" s="84" t="s">
        <v>46</v>
      </c>
      <c r="K2" s="84"/>
    </row>
    <row r="3" spans="1:11" s="2" customFormat="1" ht="68.25" customHeight="1">
      <c r="A3" s="82"/>
      <c r="B3" s="84"/>
      <c r="C3" s="84"/>
      <c r="D3" s="84" t="s">
        <v>72</v>
      </c>
      <c r="E3" s="84" t="s">
        <v>73</v>
      </c>
      <c r="F3" s="84"/>
      <c r="G3" s="84" t="s">
        <v>72</v>
      </c>
      <c r="H3" s="84" t="s">
        <v>73</v>
      </c>
      <c r="I3" s="84"/>
      <c r="J3" s="84" t="s">
        <v>72</v>
      </c>
      <c r="K3" s="84" t="s">
        <v>73</v>
      </c>
    </row>
    <row r="4" spans="1:11" s="2" customFormat="1" ht="7.5" customHeight="1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3" customFormat="1" ht="12">
      <c r="A5" s="41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</row>
    <row r="6" spans="1:11" s="2" customFormat="1" ht="22.5" customHeight="1">
      <c r="A6" s="29" t="s">
        <v>49</v>
      </c>
      <c r="B6" s="30">
        <v>100</v>
      </c>
      <c r="C6" s="31">
        <f>C8+C14+C17</f>
        <v>74357</v>
      </c>
      <c r="D6" s="31">
        <f aca="true" t="shared" si="0" ref="D6:K6">D8+D14+D17</f>
        <v>60703.76</v>
      </c>
      <c r="E6" s="31">
        <f t="shared" si="0"/>
        <v>13653.24</v>
      </c>
      <c r="F6" s="31">
        <f t="shared" si="0"/>
        <v>0</v>
      </c>
      <c r="G6" s="31">
        <f t="shared" si="0"/>
        <v>0</v>
      </c>
      <c r="H6" s="31">
        <f t="shared" si="0"/>
        <v>0</v>
      </c>
      <c r="I6" s="31">
        <f t="shared" si="0"/>
        <v>0</v>
      </c>
      <c r="J6" s="31">
        <f t="shared" si="0"/>
        <v>0</v>
      </c>
      <c r="K6" s="31">
        <f t="shared" si="0"/>
        <v>0</v>
      </c>
    </row>
    <row r="7" spans="1:11" s="2" customFormat="1" ht="11.25" customHeight="1">
      <c r="A7" s="14" t="s">
        <v>6</v>
      </c>
      <c r="B7" s="15" t="s">
        <v>50</v>
      </c>
      <c r="C7" s="16"/>
      <c r="D7" s="16"/>
      <c r="E7" s="16"/>
      <c r="F7" s="16"/>
      <c r="G7" s="16"/>
      <c r="H7" s="16"/>
      <c r="I7" s="16"/>
      <c r="J7" s="16"/>
      <c r="K7" s="16"/>
    </row>
    <row r="8" spans="1:11" s="2" customFormat="1" ht="34.5" customHeight="1">
      <c r="A8" s="14" t="s">
        <v>110</v>
      </c>
      <c r="B8" s="15">
        <v>100</v>
      </c>
      <c r="C8" s="16">
        <f>C10+C11+C13</f>
        <v>13653.24</v>
      </c>
      <c r="D8" s="16">
        <f aca="true" t="shared" si="1" ref="D8:K8">D10+D11+D13</f>
        <v>0</v>
      </c>
      <c r="E8" s="16">
        <f t="shared" si="1"/>
        <v>13653.24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16">
        <f t="shared" si="1"/>
        <v>0</v>
      </c>
      <c r="J8" s="16">
        <f t="shared" si="1"/>
        <v>0</v>
      </c>
      <c r="K8" s="16">
        <f t="shared" si="1"/>
        <v>0</v>
      </c>
    </row>
    <row r="9" spans="1:11" s="2" customFormat="1" ht="11.25" customHeight="1">
      <c r="A9" s="14" t="s">
        <v>6</v>
      </c>
      <c r="B9" s="15" t="s">
        <v>50</v>
      </c>
      <c r="C9" s="16"/>
      <c r="D9" s="16"/>
      <c r="E9" s="16"/>
      <c r="F9" s="16"/>
      <c r="G9" s="16"/>
      <c r="H9" s="16"/>
      <c r="I9" s="16"/>
      <c r="J9" s="16"/>
      <c r="K9" s="16"/>
    </row>
    <row r="10" spans="1:11" s="2" customFormat="1" ht="34.5" customHeight="1">
      <c r="A10" s="14" t="s">
        <v>159</v>
      </c>
      <c r="B10" s="15">
        <v>130</v>
      </c>
      <c r="C10" s="16">
        <f>D10+E10</f>
        <v>0</v>
      </c>
      <c r="D10" s="16"/>
      <c r="E10" s="16"/>
      <c r="F10" s="16">
        <f>G10+H10</f>
        <v>0</v>
      </c>
      <c r="G10" s="16"/>
      <c r="H10" s="16"/>
      <c r="I10" s="16">
        <f>J10+K10</f>
        <v>0</v>
      </c>
      <c r="J10" s="16"/>
      <c r="K10" s="16"/>
    </row>
    <row r="11" spans="1:11" s="2" customFormat="1" ht="34.5" customHeight="1">
      <c r="A11" s="14" t="s">
        <v>160</v>
      </c>
      <c r="B11" s="15">
        <v>130</v>
      </c>
      <c r="C11" s="16">
        <f>D11+E11</f>
        <v>13653.24</v>
      </c>
      <c r="D11" s="16"/>
      <c r="E11" s="16">
        <v>13653.24</v>
      </c>
      <c r="F11" s="16">
        <f>G11+H11</f>
        <v>0</v>
      </c>
      <c r="G11" s="16"/>
      <c r="H11" s="16"/>
      <c r="I11" s="16">
        <f>J11+K11</f>
        <v>0</v>
      </c>
      <c r="J11" s="16"/>
      <c r="K11" s="16"/>
    </row>
    <row r="12" spans="1:11" s="2" customFormat="1" ht="34.5" customHeight="1" hidden="1">
      <c r="A12" s="14" t="s">
        <v>52</v>
      </c>
      <c r="B12" s="15">
        <v>180</v>
      </c>
      <c r="C12" s="16">
        <f>D12+E12</f>
        <v>0</v>
      </c>
      <c r="D12" s="16"/>
      <c r="E12" s="16"/>
      <c r="F12" s="16">
        <f>G12+H12</f>
        <v>0</v>
      </c>
      <c r="G12" s="16"/>
      <c r="H12" s="16"/>
      <c r="I12" s="16">
        <f>J12+K12</f>
        <v>0</v>
      </c>
      <c r="J12" s="16"/>
      <c r="K12" s="16"/>
    </row>
    <row r="13" spans="1:11" s="2" customFormat="1" ht="35.25" customHeight="1">
      <c r="A13" s="14" t="s">
        <v>51</v>
      </c>
      <c r="B13" s="15">
        <v>180</v>
      </c>
      <c r="C13" s="16">
        <f>D13+E13</f>
        <v>0</v>
      </c>
      <c r="D13" s="16"/>
      <c r="E13" s="16"/>
      <c r="F13" s="16">
        <f>G13+H13</f>
        <v>0</v>
      </c>
      <c r="G13" s="16"/>
      <c r="H13" s="16"/>
      <c r="I13" s="16">
        <f>J13+K13</f>
        <v>0</v>
      </c>
      <c r="J13" s="16"/>
      <c r="K13" s="16"/>
    </row>
    <row r="14" spans="1:11" s="2" customFormat="1" ht="34.5" customHeight="1">
      <c r="A14" s="14" t="s">
        <v>111</v>
      </c>
      <c r="B14" s="47">
        <v>130</v>
      </c>
      <c r="C14" s="16">
        <f>C16</f>
        <v>60703.76</v>
      </c>
      <c r="D14" s="16">
        <f>D16</f>
        <v>60703.76</v>
      </c>
      <c r="E14" s="16">
        <f aca="true" t="shared" si="2" ref="E14:K14">E16</f>
        <v>0</v>
      </c>
      <c r="F14" s="16">
        <f t="shared" si="2"/>
        <v>0</v>
      </c>
      <c r="G14" s="16">
        <f t="shared" si="2"/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16">
        <f t="shared" si="2"/>
        <v>0</v>
      </c>
    </row>
    <row r="15" spans="1:11" s="2" customFormat="1" ht="11.25" customHeight="1">
      <c r="A15" s="14" t="s">
        <v>6</v>
      </c>
      <c r="B15" s="47" t="s">
        <v>50</v>
      </c>
      <c r="C15" s="16"/>
      <c r="D15" s="16"/>
      <c r="E15" s="16"/>
      <c r="F15" s="16"/>
      <c r="G15" s="16"/>
      <c r="H15" s="16"/>
      <c r="I15" s="16"/>
      <c r="J15" s="16"/>
      <c r="K15" s="16"/>
    </row>
    <row r="16" spans="1:11" s="2" customFormat="1" ht="34.5" customHeight="1">
      <c r="A16" s="14" t="s">
        <v>53</v>
      </c>
      <c r="B16" s="47">
        <v>130</v>
      </c>
      <c r="C16" s="16">
        <f>D16+E16</f>
        <v>60703.76</v>
      </c>
      <c r="D16" s="16">
        <v>60703.76</v>
      </c>
      <c r="E16" s="16"/>
      <c r="F16" s="16">
        <f>G16+H16</f>
        <v>0</v>
      </c>
      <c r="G16" s="16"/>
      <c r="H16" s="16"/>
      <c r="I16" s="16">
        <f>J16+K16</f>
        <v>0</v>
      </c>
      <c r="J16" s="16"/>
      <c r="K16" s="16"/>
    </row>
    <row r="17" spans="1:11" s="2" customFormat="1" ht="26.25" customHeight="1">
      <c r="A17" s="14" t="s">
        <v>163</v>
      </c>
      <c r="B17" s="47">
        <v>510</v>
      </c>
      <c r="C17" s="16">
        <f>D17+E17</f>
        <v>0</v>
      </c>
      <c r="D17" s="16"/>
      <c r="E17" s="16"/>
      <c r="F17" s="16">
        <f>G17+H17</f>
        <v>0</v>
      </c>
      <c r="G17" s="16"/>
      <c r="H17" s="16"/>
      <c r="I17" s="16">
        <f>J17+K17</f>
        <v>0</v>
      </c>
      <c r="J17" s="16"/>
      <c r="K17" s="16"/>
    </row>
    <row r="18" spans="1:11" s="2" customFormat="1" ht="11.25" customHeight="1">
      <c r="A18" s="32" t="s">
        <v>54</v>
      </c>
      <c r="B18" s="33">
        <v>100</v>
      </c>
      <c r="C18" s="34">
        <f>C20+C35+C36+C37+C38+C41</f>
        <v>30329943.470000003</v>
      </c>
      <c r="D18" s="34">
        <f aca="true" t="shared" si="3" ref="D18:K18">D20+D35+D36+D37+D38</f>
        <v>23602033.470000003</v>
      </c>
      <c r="E18" s="34">
        <f t="shared" si="3"/>
        <v>6727910</v>
      </c>
      <c r="F18" s="34">
        <f t="shared" si="3"/>
        <v>32743499.65</v>
      </c>
      <c r="G18" s="34">
        <f t="shared" si="3"/>
        <v>25784016.65</v>
      </c>
      <c r="H18" s="34">
        <f t="shared" si="3"/>
        <v>6959483</v>
      </c>
      <c r="I18" s="34">
        <f t="shared" si="3"/>
        <v>34382634.7</v>
      </c>
      <c r="J18" s="34">
        <f t="shared" si="3"/>
        <v>27263134.7</v>
      </c>
      <c r="K18" s="34">
        <f t="shared" si="3"/>
        <v>7119500</v>
      </c>
    </row>
    <row r="19" spans="1:11" s="2" customFormat="1" ht="11.25" customHeight="1">
      <c r="A19" s="14" t="s">
        <v>6</v>
      </c>
      <c r="B19" s="15" t="s">
        <v>50</v>
      </c>
      <c r="C19" s="16"/>
      <c r="D19" s="16"/>
      <c r="E19" s="16"/>
      <c r="F19" s="16"/>
      <c r="G19" s="16"/>
      <c r="H19" s="16"/>
      <c r="I19" s="16"/>
      <c r="J19" s="16"/>
      <c r="K19" s="16"/>
    </row>
    <row r="20" spans="1:11" s="2" customFormat="1" ht="42">
      <c r="A20" s="29" t="s">
        <v>158</v>
      </c>
      <c r="B20" s="30">
        <v>100</v>
      </c>
      <c r="C20" s="31">
        <f>C22+C23+C29+C30+C31</f>
        <v>6727910</v>
      </c>
      <c r="D20" s="31">
        <f aca="true" t="shared" si="4" ref="D20:K20">D22+D23+D29+D30+D31</f>
        <v>0</v>
      </c>
      <c r="E20" s="31">
        <f t="shared" si="4"/>
        <v>6727910</v>
      </c>
      <c r="F20" s="31">
        <f t="shared" si="4"/>
        <v>6959483</v>
      </c>
      <c r="G20" s="31">
        <f t="shared" si="4"/>
        <v>0</v>
      </c>
      <c r="H20" s="31">
        <f t="shared" si="4"/>
        <v>6959483</v>
      </c>
      <c r="I20" s="31">
        <f t="shared" si="4"/>
        <v>7119500</v>
      </c>
      <c r="J20" s="31">
        <f t="shared" si="4"/>
        <v>0</v>
      </c>
      <c r="K20" s="31">
        <f t="shared" si="4"/>
        <v>7119500</v>
      </c>
    </row>
    <row r="21" spans="1:11" s="2" customFormat="1" ht="11.25" customHeight="1">
      <c r="A21" s="46" t="s">
        <v>6</v>
      </c>
      <c r="B21" s="47" t="s">
        <v>50</v>
      </c>
      <c r="C21" s="16"/>
      <c r="D21" s="16"/>
      <c r="E21" s="16"/>
      <c r="F21" s="16"/>
      <c r="G21" s="16"/>
      <c r="H21" s="16"/>
      <c r="I21" s="16"/>
      <c r="J21" s="16"/>
      <c r="K21" s="16"/>
    </row>
    <row r="22" spans="1:11" s="2" customFormat="1" ht="11.25" customHeight="1">
      <c r="A22" s="46" t="s">
        <v>166</v>
      </c>
      <c r="B22" s="47">
        <v>130</v>
      </c>
      <c r="C22" s="16">
        <f>D22+E22</f>
        <v>0</v>
      </c>
      <c r="D22" s="16"/>
      <c r="E22" s="16"/>
      <c r="F22" s="16">
        <f>G22+H22</f>
        <v>0</v>
      </c>
      <c r="G22" s="16"/>
      <c r="H22" s="16"/>
      <c r="I22" s="16">
        <f>J22+K22</f>
        <v>0</v>
      </c>
      <c r="J22" s="16"/>
      <c r="K22" s="16"/>
    </row>
    <row r="23" spans="1:11" s="2" customFormat="1" ht="18" customHeight="1">
      <c r="A23" s="46" t="s">
        <v>145</v>
      </c>
      <c r="B23" s="47">
        <v>130</v>
      </c>
      <c r="C23" s="16">
        <f>C25+C26+C27+C28</f>
        <v>6727910</v>
      </c>
      <c r="D23" s="16">
        <f>D25+D26+D27+D28</f>
        <v>0</v>
      </c>
      <c r="E23" s="16">
        <f>E25+E26+E27+E28</f>
        <v>6727910</v>
      </c>
      <c r="F23" s="16">
        <f aca="true" t="shared" si="5" ref="F23:K23">F25+F26+F27+F28</f>
        <v>6959483</v>
      </c>
      <c r="G23" s="16">
        <f t="shared" si="5"/>
        <v>0</v>
      </c>
      <c r="H23" s="16">
        <f t="shared" si="5"/>
        <v>6959483</v>
      </c>
      <c r="I23" s="16">
        <f t="shared" si="5"/>
        <v>7119500</v>
      </c>
      <c r="J23" s="16">
        <f t="shared" si="5"/>
        <v>0</v>
      </c>
      <c r="K23" s="16">
        <f t="shared" si="5"/>
        <v>7119500</v>
      </c>
    </row>
    <row r="24" spans="1:11" s="2" customFormat="1" ht="11.25" customHeight="1">
      <c r="A24" s="46" t="s">
        <v>6</v>
      </c>
      <c r="B24" s="47" t="s">
        <v>50</v>
      </c>
      <c r="C24" s="16"/>
      <c r="D24" s="16"/>
      <c r="E24" s="16"/>
      <c r="F24" s="16"/>
      <c r="G24" s="16"/>
      <c r="H24" s="16"/>
      <c r="I24" s="16"/>
      <c r="J24" s="16"/>
      <c r="K24" s="16"/>
    </row>
    <row r="25" spans="1:11" s="2" customFormat="1" ht="11.25" customHeight="1">
      <c r="A25" s="46" t="s">
        <v>55</v>
      </c>
      <c r="B25" s="47">
        <v>130</v>
      </c>
      <c r="C25" s="16">
        <f aca="true" t="shared" si="6" ref="C25:C30">D25+E25</f>
        <v>1476900</v>
      </c>
      <c r="D25" s="16"/>
      <c r="E25" s="16">
        <v>1476900</v>
      </c>
      <c r="F25" s="16">
        <f aca="true" t="shared" si="7" ref="F25:F30">G25+H25</f>
        <v>1501100</v>
      </c>
      <c r="G25" s="16"/>
      <c r="H25" s="16">
        <v>1501100</v>
      </c>
      <c r="I25" s="16">
        <f aca="true" t="shared" si="8" ref="I25:I30">J25+K25</f>
        <v>1549500</v>
      </c>
      <c r="J25" s="16"/>
      <c r="K25" s="16">
        <v>1549500</v>
      </c>
    </row>
    <row r="26" spans="1:11" s="2" customFormat="1" ht="13.5" customHeight="1">
      <c r="A26" s="46" t="s">
        <v>56</v>
      </c>
      <c r="B26" s="47">
        <v>130</v>
      </c>
      <c r="C26" s="16">
        <f t="shared" si="6"/>
        <v>5122210</v>
      </c>
      <c r="D26" s="16"/>
      <c r="E26" s="16">
        <v>5122210</v>
      </c>
      <c r="F26" s="16">
        <f t="shared" si="7"/>
        <v>5323383</v>
      </c>
      <c r="G26" s="16"/>
      <c r="H26" s="16">
        <v>5323383</v>
      </c>
      <c r="I26" s="16">
        <f t="shared" si="8"/>
        <v>5420000</v>
      </c>
      <c r="J26" s="16"/>
      <c r="K26" s="16">
        <v>5420000</v>
      </c>
    </row>
    <row r="27" spans="1:11" s="2" customFormat="1" ht="22.5" customHeight="1">
      <c r="A27" s="46" t="s">
        <v>57</v>
      </c>
      <c r="B27" s="47">
        <v>130</v>
      </c>
      <c r="C27" s="16">
        <f t="shared" si="6"/>
        <v>0</v>
      </c>
      <c r="D27" s="16"/>
      <c r="E27" s="16"/>
      <c r="F27" s="16">
        <f t="shared" si="7"/>
        <v>0</v>
      </c>
      <c r="G27" s="16"/>
      <c r="H27" s="16"/>
      <c r="I27" s="16">
        <f t="shared" si="8"/>
        <v>0</v>
      </c>
      <c r="J27" s="16"/>
      <c r="K27" s="16"/>
    </row>
    <row r="28" spans="1:11" s="2" customFormat="1" ht="11.25" customHeight="1">
      <c r="A28" s="46" t="s">
        <v>58</v>
      </c>
      <c r="B28" s="47">
        <v>130</v>
      </c>
      <c r="C28" s="16">
        <f t="shared" si="6"/>
        <v>128800</v>
      </c>
      <c r="D28" s="16"/>
      <c r="E28" s="16">
        <v>128800</v>
      </c>
      <c r="F28" s="16">
        <f t="shared" si="7"/>
        <v>135000</v>
      </c>
      <c r="G28" s="16"/>
      <c r="H28" s="16">
        <v>135000</v>
      </c>
      <c r="I28" s="16">
        <f t="shared" si="8"/>
        <v>150000</v>
      </c>
      <c r="J28" s="16"/>
      <c r="K28" s="16">
        <v>150000</v>
      </c>
    </row>
    <row r="29" spans="1:11" s="2" customFormat="1" ht="22.5" customHeight="1">
      <c r="A29" s="46" t="s">
        <v>146</v>
      </c>
      <c r="B29" s="47">
        <v>140</v>
      </c>
      <c r="C29" s="16">
        <f t="shared" si="6"/>
        <v>0</v>
      </c>
      <c r="D29" s="16"/>
      <c r="E29" s="16"/>
      <c r="F29" s="16">
        <f t="shared" si="7"/>
        <v>0</v>
      </c>
      <c r="G29" s="16"/>
      <c r="H29" s="16"/>
      <c r="I29" s="16">
        <f t="shared" si="8"/>
        <v>0</v>
      </c>
      <c r="J29" s="16"/>
      <c r="K29" s="16"/>
    </row>
    <row r="30" spans="1:11" s="2" customFormat="1" ht="11.25" customHeight="1">
      <c r="A30" s="46" t="s">
        <v>147</v>
      </c>
      <c r="B30" s="47">
        <v>170</v>
      </c>
      <c r="C30" s="16">
        <f t="shared" si="6"/>
        <v>0</v>
      </c>
      <c r="D30" s="16"/>
      <c r="E30" s="16"/>
      <c r="F30" s="16">
        <f t="shared" si="7"/>
        <v>0</v>
      </c>
      <c r="G30" s="16"/>
      <c r="H30" s="16"/>
      <c r="I30" s="16">
        <f t="shared" si="8"/>
        <v>0</v>
      </c>
      <c r="J30" s="16"/>
      <c r="K30" s="16"/>
    </row>
    <row r="31" spans="1:11" s="2" customFormat="1" ht="11.25" customHeight="1">
      <c r="A31" s="46" t="s">
        <v>148</v>
      </c>
      <c r="B31" s="47">
        <v>180</v>
      </c>
      <c r="C31" s="16">
        <f>C33+C34</f>
        <v>0</v>
      </c>
      <c r="D31" s="16">
        <f>D33+D34</f>
        <v>0</v>
      </c>
      <c r="E31" s="16">
        <f>E33+E34</f>
        <v>0</v>
      </c>
      <c r="F31" s="16">
        <f aca="true" t="shared" si="9" ref="F31:K31">F33+F34</f>
        <v>0</v>
      </c>
      <c r="G31" s="16">
        <f>G33+G34</f>
        <v>0</v>
      </c>
      <c r="H31" s="16">
        <f t="shared" si="9"/>
        <v>0</v>
      </c>
      <c r="I31" s="16">
        <f t="shared" si="9"/>
        <v>0</v>
      </c>
      <c r="J31" s="16">
        <f>J33+J34</f>
        <v>0</v>
      </c>
      <c r="K31" s="16">
        <f t="shared" si="9"/>
        <v>0</v>
      </c>
    </row>
    <row r="32" spans="1:11" s="2" customFormat="1" ht="11.25" customHeight="1">
      <c r="A32" s="46" t="s">
        <v>6</v>
      </c>
      <c r="B32" s="47" t="s">
        <v>50</v>
      </c>
      <c r="C32" s="16"/>
      <c r="D32" s="16"/>
      <c r="E32" s="16"/>
      <c r="F32" s="16"/>
      <c r="G32" s="16"/>
      <c r="H32" s="16"/>
      <c r="I32" s="16"/>
      <c r="J32" s="16"/>
      <c r="K32" s="16"/>
    </row>
    <row r="33" spans="1:11" s="2" customFormat="1" ht="11.25" customHeight="1">
      <c r="A33" s="46" t="s">
        <v>59</v>
      </c>
      <c r="B33" s="47">
        <v>180</v>
      </c>
      <c r="C33" s="16">
        <f aca="true" t="shared" si="10" ref="C33:C38">D33+E33</f>
        <v>0</v>
      </c>
      <c r="D33" s="16"/>
      <c r="E33" s="16"/>
      <c r="F33" s="16">
        <f aca="true" t="shared" si="11" ref="F33:F38">G33+H33</f>
        <v>0</v>
      </c>
      <c r="G33" s="16"/>
      <c r="H33" s="16"/>
      <c r="I33" s="16">
        <f aca="true" t="shared" si="12" ref="I33:I38">J33+K33</f>
        <v>0</v>
      </c>
      <c r="J33" s="16"/>
      <c r="K33" s="16"/>
    </row>
    <row r="34" spans="1:11" s="2" customFormat="1" ht="11.25" customHeight="1">
      <c r="A34" s="46" t="s">
        <v>60</v>
      </c>
      <c r="B34" s="47">
        <v>180</v>
      </c>
      <c r="C34" s="16">
        <f t="shared" si="10"/>
        <v>0</v>
      </c>
      <c r="D34" s="16"/>
      <c r="E34" s="16"/>
      <c r="F34" s="16">
        <f t="shared" si="11"/>
        <v>0</v>
      </c>
      <c r="G34" s="16"/>
      <c r="H34" s="16"/>
      <c r="I34" s="16">
        <f t="shared" si="12"/>
        <v>0</v>
      </c>
      <c r="J34" s="16"/>
      <c r="K34" s="16"/>
    </row>
    <row r="35" spans="1:11" s="2" customFormat="1" ht="34.5" customHeight="1">
      <c r="A35" s="29" t="s">
        <v>153</v>
      </c>
      <c r="B35" s="30">
        <v>130</v>
      </c>
      <c r="C35" s="31">
        <f t="shared" si="10"/>
        <v>22644434.03</v>
      </c>
      <c r="D35" s="31">
        <v>22644434.03</v>
      </c>
      <c r="E35" s="31"/>
      <c r="F35" s="31">
        <f t="shared" si="11"/>
        <v>25784016.65</v>
      </c>
      <c r="G35" s="31">
        <v>25784016.65</v>
      </c>
      <c r="H35" s="31"/>
      <c r="I35" s="31">
        <f t="shared" si="12"/>
        <v>27263134.7</v>
      </c>
      <c r="J35" s="31">
        <v>27263134.7</v>
      </c>
      <c r="K35" s="31"/>
    </row>
    <row r="36" spans="1:11" s="2" customFormat="1" ht="33.75" customHeight="1">
      <c r="A36" s="43" t="s">
        <v>154</v>
      </c>
      <c r="B36" s="30">
        <v>180</v>
      </c>
      <c r="C36" s="31">
        <f t="shared" si="10"/>
        <v>957599.44</v>
      </c>
      <c r="D36" s="31">
        <f>887599.44+70000</f>
        <v>957599.44</v>
      </c>
      <c r="E36" s="31"/>
      <c r="F36" s="31">
        <f t="shared" si="11"/>
        <v>0</v>
      </c>
      <c r="G36" s="31"/>
      <c r="H36" s="31"/>
      <c r="I36" s="31">
        <f t="shared" si="12"/>
        <v>0</v>
      </c>
      <c r="J36" s="31"/>
      <c r="K36" s="31"/>
    </row>
    <row r="37" spans="1:11" s="2" customFormat="1" ht="33" customHeight="1">
      <c r="A37" s="43" t="s">
        <v>155</v>
      </c>
      <c r="B37" s="30">
        <v>100</v>
      </c>
      <c r="C37" s="31">
        <f t="shared" si="10"/>
        <v>0</v>
      </c>
      <c r="D37" s="31"/>
      <c r="E37" s="31"/>
      <c r="F37" s="31">
        <f t="shared" si="11"/>
        <v>0</v>
      </c>
      <c r="G37" s="31"/>
      <c r="H37" s="31"/>
      <c r="I37" s="31">
        <f t="shared" si="12"/>
        <v>0</v>
      </c>
      <c r="J37" s="31"/>
      <c r="K37" s="31"/>
    </row>
    <row r="38" spans="1:11" s="2" customFormat="1" ht="21" customHeight="1">
      <c r="A38" s="43" t="s">
        <v>156</v>
      </c>
      <c r="B38" s="44" t="s">
        <v>84</v>
      </c>
      <c r="C38" s="31">
        <f t="shared" si="10"/>
        <v>0</v>
      </c>
      <c r="D38" s="31"/>
      <c r="E38" s="31"/>
      <c r="F38" s="31">
        <f t="shared" si="11"/>
        <v>0</v>
      </c>
      <c r="G38" s="31"/>
      <c r="H38" s="31"/>
      <c r="I38" s="31">
        <f t="shared" si="12"/>
        <v>0</v>
      </c>
      <c r="J38" s="31"/>
      <c r="K38" s="31"/>
    </row>
    <row r="39" spans="1:11" s="2" customFormat="1" ht="11.25" customHeight="1">
      <c r="A39" s="14" t="s">
        <v>61</v>
      </c>
      <c r="B39" s="15"/>
      <c r="C39" s="16"/>
      <c r="D39" s="16"/>
      <c r="E39" s="16"/>
      <c r="F39" s="16"/>
      <c r="G39" s="16"/>
      <c r="H39" s="16"/>
      <c r="I39" s="16"/>
      <c r="J39" s="16"/>
      <c r="K39" s="16"/>
    </row>
    <row r="40" spans="1:11" s="2" customFormat="1" ht="34.5" customHeight="1">
      <c r="A40" s="14" t="s">
        <v>62</v>
      </c>
      <c r="B40" s="25" t="s">
        <v>84</v>
      </c>
      <c r="C40" s="16"/>
      <c r="D40" s="16"/>
      <c r="E40" s="16"/>
      <c r="F40" s="35"/>
      <c r="G40" s="36"/>
      <c r="H40" s="36"/>
      <c r="I40" s="35"/>
      <c r="J40" s="16"/>
      <c r="K40" s="16"/>
    </row>
    <row r="41" spans="1:11" s="2" customFormat="1" ht="25.5" customHeight="1">
      <c r="A41" s="14" t="s">
        <v>164</v>
      </c>
      <c r="B41" s="47">
        <v>510</v>
      </c>
      <c r="C41" s="16">
        <f>D41+E41</f>
        <v>0</v>
      </c>
      <c r="D41" s="16"/>
      <c r="E41" s="16"/>
      <c r="F41" s="35">
        <f>G41+H41</f>
        <v>0</v>
      </c>
      <c r="G41" s="36"/>
      <c r="H41" s="36"/>
      <c r="I41" s="35">
        <f>J41+K41</f>
        <v>0</v>
      </c>
      <c r="J41" s="16"/>
      <c r="K41" s="16"/>
    </row>
    <row r="42" spans="1:11" s="2" customFormat="1" ht="11.25" customHeight="1">
      <c r="A42" s="32" t="s">
        <v>63</v>
      </c>
      <c r="B42" s="37" t="s">
        <v>84</v>
      </c>
      <c r="C42" s="34">
        <f>C44+C81+C118+C155+C174+C197</f>
        <v>30404300.470000003</v>
      </c>
      <c r="D42" s="34">
        <f aca="true" t="shared" si="13" ref="D42:K42">D44+D81+D118+D155+D174+D197</f>
        <v>23662737.23</v>
      </c>
      <c r="E42" s="34">
        <f t="shared" si="13"/>
        <v>6741563.24</v>
      </c>
      <c r="F42" s="34">
        <f t="shared" si="13"/>
        <v>32743499.65</v>
      </c>
      <c r="G42" s="34">
        <f t="shared" si="13"/>
        <v>25784016.65</v>
      </c>
      <c r="H42" s="34">
        <f t="shared" si="13"/>
        <v>6959483</v>
      </c>
      <c r="I42" s="34">
        <f t="shared" si="13"/>
        <v>34382634.7</v>
      </c>
      <c r="J42" s="34">
        <f t="shared" si="13"/>
        <v>27263134.7</v>
      </c>
      <c r="K42" s="34">
        <f t="shared" si="13"/>
        <v>7119500</v>
      </c>
    </row>
    <row r="43" spans="1:11" s="2" customFormat="1" ht="11.25" customHeight="1">
      <c r="A43" s="14" t="s">
        <v>6</v>
      </c>
      <c r="B43" s="15" t="s">
        <v>50</v>
      </c>
      <c r="C43" s="16"/>
      <c r="D43" s="16"/>
      <c r="E43" s="16"/>
      <c r="F43" s="16"/>
      <c r="G43" s="16"/>
      <c r="H43" s="16"/>
      <c r="I43" s="16"/>
      <c r="J43" s="16"/>
      <c r="K43" s="16"/>
    </row>
    <row r="44" spans="1:11" s="2" customFormat="1" ht="34.5" customHeight="1">
      <c r="A44" s="29" t="s">
        <v>157</v>
      </c>
      <c r="B44" s="38" t="s">
        <v>84</v>
      </c>
      <c r="C44" s="31">
        <f>C46+C52+C69+C73</f>
        <v>6741563.24</v>
      </c>
      <c r="D44" s="31">
        <f>D46+D52+D69+D73</f>
        <v>0</v>
      </c>
      <c r="E44" s="31">
        <f aca="true" t="shared" si="14" ref="E44:K44">E46+E52+E69+E73</f>
        <v>6741563.24</v>
      </c>
      <c r="F44" s="31">
        <f t="shared" si="14"/>
        <v>6959483</v>
      </c>
      <c r="G44" s="31">
        <f t="shared" si="14"/>
        <v>0</v>
      </c>
      <c r="H44" s="31">
        <f t="shared" si="14"/>
        <v>6959483</v>
      </c>
      <c r="I44" s="31">
        <f t="shared" si="14"/>
        <v>7119500</v>
      </c>
      <c r="J44" s="31">
        <f t="shared" si="14"/>
        <v>0</v>
      </c>
      <c r="K44" s="31">
        <f t="shared" si="14"/>
        <v>7119500</v>
      </c>
    </row>
    <row r="45" spans="1:11" s="2" customFormat="1" ht="11.25" customHeight="1">
      <c r="A45" s="14" t="s">
        <v>6</v>
      </c>
      <c r="B45" s="15"/>
      <c r="C45" s="16"/>
      <c r="D45" s="16"/>
      <c r="E45" s="16"/>
      <c r="F45" s="16"/>
      <c r="G45" s="16"/>
      <c r="H45" s="16"/>
      <c r="I45" s="16"/>
      <c r="J45" s="16"/>
      <c r="K45" s="16"/>
    </row>
    <row r="46" spans="1:11" s="2" customFormat="1" ht="13.5" customHeight="1">
      <c r="A46" s="45" t="s">
        <v>149</v>
      </c>
      <c r="B46" s="15">
        <v>110</v>
      </c>
      <c r="C46" s="16">
        <f>C48+C49+C50+C51</f>
        <v>821000</v>
      </c>
      <c r="D46" s="16">
        <f aca="true" t="shared" si="15" ref="D46:K46">D48+D49+D50+D51</f>
        <v>0</v>
      </c>
      <c r="E46" s="16">
        <f t="shared" si="15"/>
        <v>821000</v>
      </c>
      <c r="F46" s="16">
        <f t="shared" si="15"/>
        <v>830000</v>
      </c>
      <c r="G46" s="16">
        <f t="shared" si="15"/>
        <v>0</v>
      </c>
      <c r="H46" s="16">
        <f t="shared" si="15"/>
        <v>830000</v>
      </c>
      <c r="I46" s="16">
        <f t="shared" si="15"/>
        <v>850000</v>
      </c>
      <c r="J46" s="16">
        <f t="shared" si="15"/>
        <v>0</v>
      </c>
      <c r="K46" s="16">
        <f t="shared" si="15"/>
        <v>850000</v>
      </c>
    </row>
    <row r="47" spans="1:11" s="2" customFormat="1" ht="11.25" customHeight="1">
      <c r="A47" s="14" t="s">
        <v>6</v>
      </c>
      <c r="B47" s="15"/>
      <c r="C47" s="16"/>
      <c r="D47" s="16"/>
      <c r="E47" s="16"/>
      <c r="F47" s="16"/>
      <c r="G47" s="16"/>
      <c r="H47" s="16"/>
      <c r="I47" s="16"/>
      <c r="J47" s="16"/>
      <c r="K47" s="16"/>
    </row>
    <row r="48" spans="1:11" s="2" customFormat="1" ht="24.75" customHeight="1">
      <c r="A48" s="14" t="s">
        <v>117</v>
      </c>
      <c r="B48" s="15">
        <v>111</v>
      </c>
      <c r="C48" s="16">
        <f>D48+E48</f>
        <v>630600</v>
      </c>
      <c r="D48" s="16"/>
      <c r="E48" s="16">
        <v>630600</v>
      </c>
      <c r="F48" s="16">
        <f>G48+H48</f>
        <v>637480</v>
      </c>
      <c r="G48" s="16"/>
      <c r="H48" s="16">
        <v>637480</v>
      </c>
      <c r="I48" s="16">
        <f>J48+K48</f>
        <v>652842</v>
      </c>
      <c r="J48" s="16"/>
      <c r="K48" s="16">
        <v>652842</v>
      </c>
    </row>
    <row r="49" spans="1:11" s="2" customFormat="1" ht="33.75" customHeight="1">
      <c r="A49" s="14" t="s">
        <v>150</v>
      </c>
      <c r="B49" s="15">
        <v>112</v>
      </c>
      <c r="C49" s="16">
        <f>D49+E49</f>
        <v>0</v>
      </c>
      <c r="D49" s="16"/>
      <c r="E49" s="16"/>
      <c r="F49" s="16">
        <f>G49+H49</f>
        <v>0</v>
      </c>
      <c r="G49" s="16"/>
      <c r="H49" s="16"/>
      <c r="I49" s="16">
        <f>J49+K49</f>
        <v>0</v>
      </c>
      <c r="J49" s="16"/>
      <c r="K49" s="16"/>
    </row>
    <row r="50" spans="1:11" s="2" customFormat="1" ht="35.25" customHeight="1">
      <c r="A50" s="14" t="s">
        <v>151</v>
      </c>
      <c r="B50" s="15">
        <v>119</v>
      </c>
      <c r="C50" s="16">
        <f>D50+E50</f>
        <v>0</v>
      </c>
      <c r="D50" s="16"/>
      <c r="E50" s="16"/>
      <c r="F50" s="16">
        <f>G50+H50</f>
        <v>0</v>
      </c>
      <c r="G50" s="16"/>
      <c r="H50" s="16"/>
      <c r="I50" s="16">
        <f>J50+K50</f>
        <v>0</v>
      </c>
      <c r="J50" s="16"/>
      <c r="K50" s="16"/>
    </row>
    <row r="51" spans="1:11" s="2" customFormat="1" ht="35.25" customHeight="1">
      <c r="A51" s="14" t="s">
        <v>120</v>
      </c>
      <c r="B51" s="15">
        <v>119</v>
      </c>
      <c r="C51" s="16">
        <f>D51+E51</f>
        <v>190400</v>
      </c>
      <c r="D51" s="16"/>
      <c r="E51" s="16">
        <v>190400</v>
      </c>
      <c r="F51" s="16">
        <f>G51+H51</f>
        <v>192520</v>
      </c>
      <c r="G51" s="16"/>
      <c r="H51" s="16">
        <v>192520</v>
      </c>
      <c r="I51" s="16">
        <f>J51+K51</f>
        <v>197158</v>
      </c>
      <c r="J51" s="16"/>
      <c r="K51" s="16">
        <v>197158</v>
      </c>
    </row>
    <row r="52" spans="1:11" s="2" customFormat="1" ht="51.75" customHeight="1">
      <c r="A52" s="45" t="s">
        <v>152</v>
      </c>
      <c r="B52" s="15">
        <v>240</v>
      </c>
      <c r="C52" s="16">
        <f>C54+C55+C56+C62+C63+C64+C65+C66+C67+C68</f>
        <v>5920563.24</v>
      </c>
      <c r="D52" s="16">
        <f>D54+D55+D56+D62+D63+D64+D65+D66+D67+D68</f>
        <v>0</v>
      </c>
      <c r="E52" s="16">
        <f aca="true" t="shared" si="16" ref="E52:K52">E54+E55+E56+E62+E63+E64+E65+E66+E67+E68</f>
        <v>5920563.24</v>
      </c>
      <c r="F52" s="16">
        <f t="shared" si="16"/>
        <v>6129483</v>
      </c>
      <c r="G52" s="16">
        <f t="shared" si="16"/>
        <v>0</v>
      </c>
      <c r="H52" s="16">
        <f t="shared" si="16"/>
        <v>6129483</v>
      </c>
      <c r="I52" s="16">
        <f t="shared" si="16"/>
        <v>6269500</v>
      </c>
      <c r="J52" s="16">
        <f t="shared" si="16"/>
        <v>0</v>
      </c>
      <c r="K52" s="16">
        <f t="shared" si="16"/>
        <v>6269500</v>
      </c>
    </row>
    <row r="53" spans="1:11" s="2" customFormat="1" ht="11.25" customHeight="1">
      <c r="A53" s="14" t="s">
        <v>4</v>
      </c>
      <c r="B53" s="15"/>
      <c r="C53" s="16"/>
      <c r="D53" s="16"/>
      <c r="E53" s="16"/>
      <c r="F53" s="16"/>
      <c r="G53" s="16"/>
      <c r="H53" s="16"/>
      <c r="I53" s="16"/>
      <c r="J53" s="16"/>
      <c r="K53" s="16"/>
    </row>
    <row r="54" spans="1:11" s="2" customFormat="1" ht="21" customHeight="1">
      <c r="A54" s="14" t="s">
        <v>121</v>
      </c>
      <c r="B54" s="15">
        <v>244</v>
      </c>
      <c r="C54" s="16">
        <f>D54+E54</f>
        <v>0</v>
      </c>
      <c r="D54" s="16"/>
      <c r="E54" s="16"/>
      <c r="F54" s="16">
        <f>G54+H54</f>
        <v>0</v>
      </c>
      <c r="G54" s="16"/>
      <c r="H54" s="16"/>
      <c r="I54" s="16">
        <f>J54+K54</f>
        <v>0</v>
      </c>
      <c r="J54" s="16"/>
      <c r="K54" s="16"/>
    </row>
    <row r="55" spans="1:11" s="2" customFormat="1" ht="21.75" customHeight="1">
      <c r="A55" s="14" t="s">
        <v>122</v>
      </c>
      <c r="B55" s="15">
        <v>244</v>
      </c>
      <c r="C55" s="16">
        <f>D55+E55</f>
        <v>0</v>
      </c>
      <c r="D55" s="16"/>
      <c r="E55" s="16"/>
      <c r="F55" s="16">
        <f>G55+H55</f>
        <v>0</v>
      </c>
      <c r="G55" s="16"/>
      <c r="H55" s="16"/>
      <c r="I55" s="16">
        <f>J55+K55</f>
        <v>0</v>
      </c>
      <c r="J55" s="16"/>
      <c r="K55" s="16"/>
    </row>
    <row r="56" spans="1:11" s="2" customFormat="1" ht="30.75" customHeight="1">
      <c r="A56" s="14" t="s">
        <v>123</v>
      </c>
      <c r="B56" s="15">
        <v>244</v>
      </c>
      <c r="C56" s="16">
        <f>C58+C59+C60+C61</f>
        <v>164500</v>
      </c>
      <c r="D56" s="16">
        <f>D58+D59+D60+D61</f>
        <v>0</v>
      </c>
      <c r="E56" s="16">
        <f aca="true" t="shared" si="17" ref="E56:K56">E58+E59+E60+E61</f>
        <v>164500</v>
      </c>
      <c r="F56" s="16">
        <f t="shared" si="17"/>
        <v>165500</v>
      </c>
      <c r="G56" s="16">
        <f t="shared" si="17"/>
        <v>0</v>
      </c>
      <c r="H56" s="16">
        <f t="shared" si="17"/>
        <v>165500</v>
      </c>
      <c r="I56" s="16">
        <f t="shared" si="17"/>
        <v>167500</v>
      </c>
      <c r="J56" s="16">
        <f t="shared" si="17"/>
        <v>0</v>
      </c>
      <c r="K56" s="16">
        <f t="shared" si="17"/>
        <v>167500</v>
      </c>
    </row>
    <row r="57" spans="1:11" s="2" customFormat="1" ht="11.25" customHeight="1">
      <c r="A57" s="14" t="s">
        <v>6</v>
      </c>
      <c r="B57" s="15"/>
      <c r="C57" s="16"/>
      <c r="D57" s="16"/>
      <c r="E57" s="16"/>
      <c r="F57" s="16"/>
      <c r="G57" s="16"/>
      <c r="H57" s="16"/>
      <c r="I57" s="16"/>
      <c r="J57" s="16"/>
      <c r="K57" s="16"/>
    </row>
    <row r="58" spans="1:11" s="2" customFormat="1" ht="11.25" customHeight="1">
      <c r="A58" s="14" t="s">
        <v>64</v>
      </c>
      <c r="B58" s="15"/>
      <c r="C58" s="16">
        <f aca="true" t="shared" si="18" ref="C58:C68">D58+E58</f>
        <v>95100</v>
      </c>
      <c r="D58" s="16"/>
      <c r="E58" s="16">
        <v>95100</v>
      </c>
      <c r="F58" s="16">
        <f aca="true" t="shared" si="19" ref="F58:F68">G58+H58</f>
        <v>95500</v>
      </c>
      <c r="G58" s="16"/>
      <c r="H58" s="16">
        <v>95500</v>
      </c>
      <c r="I58" s="16">
        <f aca="true" t="shared" si="20" ref="I58:I68">J58+K58</f>
        <v>96000</v>
      </c>
      <c r="J58" s="16"/>
      <c r="K58" s="16">
        <v>96000</v>
      </c>
    </row>
    <row r="59" spans="1:11" s="2" customFormat="1" ht="11.25" customHeight="1">
      <c r="A59" s="14" t="s">
        <v>65</v>
      </c>
      <c r="B59" s="15"/>
      <c r="C59" s="16">
        <f t="shared" si="18"/>
        <v>0</v>
      </c>
      <c r="D59" s="16"/>
      <c r="E59" s="16"/>
      <c r="F59" s="16">
        <f t="shared" si="19"/>
        <v>0</v>
      </c>
      <c r="G59" s="16"/>
      <c r="H59" s="16"/>
      <c r="I59" s="16">
        <f t="shared" si="20"/>
        <v>0</v>
      </c>
      <c r="J59" s="16"/>
      <c r="K59" s="16"/>
    </row>
    <row r="60" spans="1:11" s="2" customFormat="1" ht="11.25" customHeight="1">
      <c r="A60" s="14" t="s">
        <v>66</v>
      </c>
      <c r="B60" s="15"/>
      <c r="C60" s="16">
        <f t="shared" si="18"/>
        <v>32800</v>
      </c>
      <c r="D60" s="16"/>
      <c r="E60" s="16">
        <v>32800</v>
      </c>
      <c r="F60" s="16">
        <f t="shared" si="19"/>
        <v>33000</v>
      </c>
      <c r="G60" s="16"/>
      <c r="H60" s="16">
        <v>33000</v>
      </c>
      <c r="I60" s="16">
        <f t="shared" si="20"/>
        <v>34000</v>
      </c>
      <c r="J60" s="16"/>
      <c r="K60" s="16">
        <v>34000</v>
      </c>
    </row>
    <row r="61" spans="1:11" s="2" customFormat="1" ht="15.75" customHeight="1">
      <c r="A61" s="14" t="s">
        <v>67</v>
      </c>
      <c r="B61" s="15"/>
      <c r="C61" s="16">
        <f t="shared" si="18"/>
        <v>36600</v>
      </c>
      <c r="D61" s="16"/>
      <c r="E61" s="16">
        <v>36600</v>
      </c>
      <c r="F61" s="16">
        <f t="shared" si="19"/>
        <v>37000</v>
      </c>
      <c r="G61" s="16"/>
      <c r="H61" s="16">
        <v>37000</v>
      </c>
      <c r="I61" s="16">
        <f t="shared" si="20"/>
        <v>37500</v>
      </c>
      <c r="J61" s="16"/>
      <c r="K61" s="16">
        <v>37500</v>
      </c>
    </row>
    <row r="62" spans="1:11" s="2" customFormat="1" ht="21" customHeight="1">
      <c r="A62" s="14" t="s">
        <v>124</v>
      </c>
      <c r="B62" s="15">
        <v>244</v>
      </c>
      <c r="C62" s="16">
        <f t="shared" si="18"/>
        <v>0</v>
      </c>
      <c r="D62" s="16"/>
      <c r="E62" s="16"/>
      <c r="F62" s="16">
        <f t="shared" si="19"/>
        <v>0</v>
      </c>
      <c r="G62" s="16"/>
      <c r="H62" s="16"/>
      <c r="I62" s="16">
        <f t="shared" si="20"/>
        <v>0</v>
      </c>
      <c r="J62" s="16"/>
      <c r="K62" s="16"/>
    </row>
    <row r="63" spans="1:11" s="2" customFormat="1" ht="26.25" customHeight="1">
      <c r="A63" s="14" t="s">
        <v>125</v>
      </c>
      <c r="B63" s="15">
        <v>244</v>
      </c>
      <c r="C63" s="16">
        <f t="shared" si="18"/>
        <v>32100</v>
      </c>
      <c r="D63" s="16"/>
      <c r="E63" s="16">
        <f>32100</f>
        <v>32100</v>
      </c>
      <c r="F63" s="16">
        <f t="shared" si="19"/>
        <v>32500</v>
      </c>
      <c r="G63" s="16"/>
      <c r="H63" s="16">
        <v>32500</v>
      </c>
      <c r="I63" s="16">
        <f t="shared" si="20"/>
        <v>33000</v>
      </c>
      <c r="J63" s="16"/>
      <c r="K63" s="16">
        <v>33000</v>
      </c>
    </row>
    <row r="64" spans="1:11" s="2" customFormat="1" ht="21" customHeight="1">
      <c r="A64" s="14" t="s">
        <v>126</v>
      </c>
      <c r="B64" s="15">
        <v>244</v>
      </c>
      <c r="C64" s="16">
        <f t="shared" si="18"/>
        <v>443200</v>
      </c>
      <c r="D64" s="16"/>
      <c r="E64" s="16">
        <v>443200</v>
      </c>
      <c r="F64" s="16">
        <f t="shared" si="19"/>
        <v>455000</v>
      </c>
      <c r="G64" s="16"/>
      <c r="H64" s="16">
        <v>455000</v>
      </c>
      <c r="I64" s="16">
        <f t="shared" si="20"/>
        <v>480000</v>
      </c>
      <c r="J64" s="16"/>
      <c r="K64" s="16">
        <v>480000</v>
      </c>
    </row>
    <row r="65" spans="1:11" s="2" customFormat="1" ht="24" customHeight="1">
      <c r="A65" s="14" t="s">
        <v>129</v>
      </c>
      <c r="B65" s="15">
        <v>244</v>
      </c>
      <c r="C65" s="16">
        <f t="shared" si="18"/>
        <v>0</v>
      </c>
      <c r="D65" s="16"/>
      <c r="E65" s="16"/>
      <c r="F65" s="16">
        <f t="shared" si="19"/>
        <v>0</v>
      </c>
      <c r="G65" s="16"/>
      <c r="H65" s="16"/>
      <c r="I65" s="16">
        <f t="shared" si="20"/>
        <v>0</v>
      </c>
      <c r="J65" s="16"/>
      <c r="K65" s="16"/>
    </row>
    <row r="66" spans="1:11" s="2" customFormat="1" ht="33" customHeight="1">
      <c r="A66" s="14" t="s">
        <v>136</v>
      </c>
      <c r="B66" s="15">
        <v>244</v>
      </c>
      <c r="C66" s="16">
        <f t="shared" si="18"/>
        <v>0</v>
      </c>
      <c r="D66" s="16"/>
      <c r="E66" s="16"/>
      <c r="F66" s="16">
        <f t="shared" si="19"/>
        <v>0</v>
      </c>
      <c r="G66" s="16"/>
      <c r="H66" s="16"/>
      <c r="I66" s="16">
        <f t="shared" si="20"/>
        <v>0</v>
      </c>
      <c r="J66" s="16"/>
      <c r="K66" s="16"/>
    </row>
    <row r="67" spans="1:11" s="2" customFormat="1" ht="34.5" customHeight="1">
      <c r="A67" s="14" t="s">
        <v>135</v>
      </c>
      <c r="B67" s="15">
        <v>244</v>
      </c>
      <c r="C67" s="16">
        <f t="shared" si="18"/>
        <v>5280763.24</v>
      </c>
      <c r="D67" s="16"/>
      <c r="E67" s="16">
        <f>5267110+13653.24</f>
        <v>5280763.24</v>
      </c>
      <c r="F67" s="16">
        <f t="shared" si="19"/>
        <v>5476483</v>
      </c>
      <c r="G67" s="16"/>
      <c r="H67" s="16">
        <v>5476483</v>
      </c>
      <c r="I67" s="16">
        <f t="shared" si="20"/>
        <v>5589000</v>
      </c>
      <c r="J67" s="16"/>
      <c r="K67" s="16">
        <v>5589000</v>
      </c>
    </row>
    <row r="68" spans="1:11" s="2" customFormat="1" ht="24.75" customHeight="1">
      <c r="A68" s="14" t="s">
        <v>161</v>
      </c>
      <c r="B68" s="15">
        <v>244</v>
      </c>
      <c r="C68" s="16">
        <f t="shared" si="18"/>
        <v>0</v>
      </c>
      <c r="D68" s="16"/>
      <c r="E68" s="16"/>
      <c r="F68" s="16">
        <f t="shared" si="19"/>
        <v>0</v>
      </c>
      <c r="G68" s="16"/>
      <c r="H68" s="16"/>
      <c r="I68" s="16">
        <f t="shared" si="20"/>
        <v>0</v>
      </c>
      <c r="J68" s="16"/>
      <c r="K68" s="16"/>
    </row>
    <row r="69" spans="1:11" s="2" customFormat="1" ht="33.75" customHeight="1">
      <c r="A69" s="45" t="s">
        <v>127</v>
      </c>
      <c r="B69" s="15">
        <v>320</v>
      </c>
      <c r="C69" s="16">
        <f>C71+C72</f>
        <v>0</v>
      </c>
      <c r="D69" s="16">
        <f aca="true" t="shared" si="21" ref="D69:K69">D71+D72</f>
        <v>0</v>
      </c>
      <c r="E69" s="16">
        <f t="shared" si="21"/>
        <v>0</v>
      </c>
      <c r="F69" s="16">
        <f t="shared" si="21"/>
        <v>0</v>
      </c>
      <c r="G69" s="16">
        <f t="shared" si="21"/>
        <v>0</v>
      </c>
      <c r="H69" s="16">
        <f t="shared" si="21"/>
        <v>0</v>
      </c>
      <c r="I69" s="16">
        <f t="shared" si="21"/>
        <v>0</v>
      </c>
      <c r="J69" s="16">
        <f t="shared" si="21"/>
        <v>0</v>
      </c>
      <c r="K69" s="16">
        <f t="shared" si="21"/>
        <v>0</v>
      </c>
    </row>
    <row r="70" spans="1:11" s="2" customFormat="1" ht="11.25" customHeight="1">
      <c r="A70" s="14" t="s">
        <v>4</v>
      </c>
      <c r="B70" s="15"/>
      <c r="C70" s="16"/>
      <c r="D70" s="16"/>
      <c r="E70" s="16"/>
      <c r="F70" s="16"/>
      <c r="G70" s="16"/>
      <c r="H70" s="16"/>
      <c r="I70" s="16"/>
      <c r="J70" s="16"/>
      <c r="K70" s="16"/>
    </row>
    <row r="71" spans="1:11" s="2" customFormat="1" ht="17.25" customHeight="1">
      <c r="A71" s="14" t="s">
        <v>68</v>
      </c>
      <c r="B71" s="15">
        <v>321</v>
      </c>
      <c r="C71" s="16">
        <f>D71+E71</f>
        <v>0</v>
      </c>
      <c r="D71" s="16"/>
      <c r="E71" s="16"/>
      <c r="F71" s="16">
        <f>G71+H71</f>
        <v>0</v>
      </c>
      <c r="G71" s="16"/>
      <c r="H71" s="16"/>
      <c r="I71" s="16">
        <f>J71+K71</f>
        <v>0</v>
      </c>
      <c r="J71" s="16"/>
      <c r="K71" s="16"/>
    </row>
    <row r="72" spans="1:11" s="2" customFormat="1" ht="15" customHeight="1">
      <c r="A72" s="14" t="s">
        <v>130</v>
      </c>
      <c r="B72" s="15">
        <v>321</v>
      </c>
      <c r="C72" s="16">
        <f>D72+E72</f>
        <v>0</v>
      </c>
      <c r="D72" s="16"/>
      <c r="E72" s="16"/>
      <c r="F72" s="16">
        <f>G72+H72</f>
        <v>0</v>
      </c>
      <c r="G72" s="16"/>
      <c r="H72" s="16"/>
      <c r="I72" s="16">
        <f>J72+K72</f>
        <v>0</v>
      </c>
      <c r="J72" s="16"/>
      <c r="K72" s="16"/>
    </row>
    <row r="73" spans="1:11" s="2" customFormat="1" ht="16.5" customHeight="1">
      <c r="A73" s="45" t="s">
        <v>134</v>
      </c>
      <c r="B73" s="15">
        <v>850</v>
      </c>
      <c r="C73" s="16">
        <f>C75+C79+C80</f>
        <v>0</v>
      </c>
      <c r="D73" s="16">
        <f aca="true" t="shared" si="22" ref="D73:K73">D75+D79+D80</f>
        <v>0</v>
      </c>
      <c r="E73" s="16">
        <f t="shared" si="22"/>
        <v>0</v>
      </c>
      <c r="F73" s="16">
        <f t="shared" si="22"/>
        <v>0</v>
      </c>
      <c r="G73" s="16">
        <f t="shared" si="22"/>
        <v>0</v>
      </c>
      <c r="H73" s="16">
        <f t="shared" si="22"/>
        <v>0</v>
      </c>
      <c r="I73" s="16">
        <f t="shared" si="22"/>
        <v>0</v>
      </c>
      <c r="J73" s="16">
        <f t="shared" si="22"/>
        <v>0</v>
      </c>
      <c r="K73" s="16">
        <f t="shared" si="22"/>
        <v>0</v>
      </c>
    </row>
    <row r="74" spans="1:11" s="2" customFormat="1" ht="11.25" customHeight="1">
      <c r="A74" s="14" t="s">
        <v>4</v>
      </c>
      <c r="B74" s="15"/>
      <c r="C74" s="16"/>
      <c r="D74" s="16"/>
      <c r="E74" s="16"/>
      <c r="F74" s="16"/>
      <c r="G74" s="16"/>
      <c r="H74" s="16"/>
      <c r="I74" s="16"/>
      <c r="J74" s="16"/>
      <c r="K74" s="16"/>
    </row>
    <row r="75" spans="1:11" s="2" customFormat="1" ht="11.25" customHeight="1">
      <c r="A75" s="14" t="s">
        <v>142</v>
      </c>
      <c r="B75" s="15">
        <v>851</v>
      </c>
      <c r="C75" s="16">
        <f>C77+C78</f>
        <v>0</v>
      </c>
      <c r="D75" s="16">
        <f aca="true" t="shared" si="23" ref="D75:K75">D77+D78</f>
        <v>0</v>
      </c>
      <c r="E75" s="16">
        <f t="shared" si="23"/>
        <v>0</v>
      </c>
      <c r="F75" s="16">
        <f t="shared" si="23"/>
        <v>0</v>
      </c>
      <c r="G75" s="16">
        <f t="shared" si="23"/>
        <v>0</v>
      </c>
      <c r="H75" s="16">
        <f t="shared" si="23"/>
        <v>0</v>
      </c>
      <c r="I75" s="16">
        <f t="shared" si="23"/>
        <v>0</v>
      </c>
      <c r="J75" s="16">
        <f t="shared" si="23"/>
        <v>0</v>
      </c>
      <c r="K75" s="16">
        <f t="shared" si="23"/>
        <v>0</v>
      </c>
    </row>
    <row r="76" spans="1:11" s="2" customFormat="1" ht="11.25" customHeight="1">
      <c r="A76" s="14" t="s">
        <v>4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</row>
    <row r="77" spans="1:11" s="2" customFormat="1" ht="17.25" customHeight="1">
      <c r="A77" s="14" t="s">
        <v>143</v>
      </c>
      <c r="B77" s="15"/>
      <c r="C77" s="16">
        <f>D77+E77</f>
        <v>0</v>
      </c>
      <c r="D77" s="16"/>
      <c r="E77" s="16"/>
      <c r="F77" s="16">
        <f>G77+H77</f>
        <v>0</v>
      </c>
      <c r="G77" s="16"/>
      <c r="H77" s="16"/>
      <c r="I77" s="16">
        <f>J77+K77</f>
        <v>0</v>
      </c>
      <c r="J77" s="16"/>
      <c r="K77" s="16"/>
    </row>
    <row r="78" spans="1:11" s="2" customFormat="1" ht="15" customHeight="1">
      <c r="A78" s="14" t="s">
        <v>144</v>
      </c>
      <c r="B78" s="15"/>
      <c r="C78" s="16">
        <f>D78+E78</f>
        <v>0</v>
      </c>
      <c r="D78" s="16"/>
      <c r="E78" s="16"/>
      <c r="F78" s="16">
        <f>G78+H78</f>
        <v>0</v>
      </c>
      <c r="G78" s="16"/>
      <c r="H78" s="16"/>
      <c r="I78" s="16">
        <f>J78+K78</f>
        <v>0</v>
      </c>
      <c r="J78" s="16"/>
      <c r="K78" s="16"/>
    </row>
    <row r="79" spans="1:11" s="2" customFormat="1" ht="21" customHeight="1">
      <c r="A79" s="14" t="s">
        <v>162</v>
      </c>
      <c r="B79" s="15">
        <v>852</v>
      </c>
      <c r="C79" s="16">
        <f>D79+E79</f>
        <v>0</v>
      </c>
      <c r="D79" s="16"/>
      <c r="E79" s="16"/>
      <c r="F79" s="16">
        <f>G79+H79</f>
        <v>0</v>
      </c>
      <c r="G79" s="16"/>
      <c r="H79" s="16"/>
      <c r="I79" s="16">
        <f>J79+K79</f>
        <v>0</v>
      </c>
      <c r="J79" s="16"/>
      <c r="K79" s="16"/>
    </row>
    <row r="80" spans="1:11" s="2" customFormat="1" ht="21" customHeight="1">
      <c r="A80" s="14" t="s">
        <v>133</v>
      </c>
      <c r="B80" s="15">
        <v>853</v>
      </c>
      <c r="C80" s="16">
        <f>D80+E80</f>
        <v>0</v>
      </c>
      <c r="D80" s="16"/>
      <c r="E80" s="16">
        <v>0</v>
      </c>
      <c r="F80" s="16">
        <f>G80+H80</f>
        <v>0</v>
      </c>
      <c r="G80" s="16"/>
      <c r="H80" s="16"/>
      <c r="I80" s="16">
        <f>J80+K80</f>
        <v>0</v>
      </c>
      <c r="J80" s="16"/>
      <c r="K80" s="16"/>
    </row>
    <row r="81" spans="1:11" s="2" customFormat="1" ht="34.5" customHeight="1">
      <c r="A81" s="29" t="s">
        <v>139</v>
      </c>
      <c r="B81" s="38" t="s">
        <v>84</v>
      </c>
      <c r="C81" s="31">
        <f>C83+C89+C106+C110</f>
        <v>22705137.79</v>
      </c>
      <c r="D81" s="31">
        <f aca="true" t="shared" si="24" ref="D81:K81">D83+D89+D106+D110</f>
        <v>22705137.79</v>
      </c>
      <c r="E81" s="31">
        <f t="shared" si="24"/>
        <v>0</v>
      </c>
      <c r="F81" s="31">
        <f t="shared" si="24"/>
        <v>25784016.65</v>
      </c>
      <c r="G81" s="31">
        <f t="shared" si="24"/>
        <v>25784016.65</v>
      </c>
      <c r="H81" s="31">
        <f t="shared" si="24"/>
        <v>0</v>
      </c>
      <c r="I81" s="31">
        <f t="shared" si="24"/>
        <v>27263134.7</v>
      </c>
      <c r="J81" s="31">
        <f t="shared" si="24"/>
        <v>27263134.7</v>
      </c>
      <c r="K81" s="31">
        <f t="shared" si="24"/>
        <v>0</v>
      </c>
    </row>
    <row r="82" spans="1:11" s="2" customFormat="1" ht="13.5" customHeight="1">
      <c r="A82" s="14" t="s">
        <v>6</v>
      </c>
      <c r="B82" s="15" t="s">
        <v>50</v>
      </c>
      <c r="C82" s="16"/>
      <c r="D82" s="16"/>
      <c r="E82" s="16"/>
      <c r="F82" s="16"/>
      <c r="G82" s="16"/>
      <c r="H82" s="16"/>
      <c r="I82" s="16"/>
      <c r="J82" s="16"/>
      <c r="K82" s="16"/>
    </row>
    <row r="83" spans="1:11" s="2" customFormat="1" ht="13.5" customHeight="1">
      <c r="A83" s="45" t="s">
        <v>137</v>
      </c>
      <c r="B83" s="15">
        <v>110</v>
      </c>
      <c r="C83" s="16">
        <f>C85+C86+C87+C88</f>
        <v>17013095</v>
      </c>
      <c r="D83" s="16">
        <f aca="true" t="shared" si="25" ref="D83:K83">D85+D86+D87+D88</f>
        <v>17013095</v>
      </c>
      <c r="E83" s="16">
        <f>E85+E86+E87+E88</f>
        <v>0</v>
      </c>
      <c r="F83" s="16">
        <f t="shared" si="25"/>
        <v>19542522.7</v>
      </c>
      <c r="G83" s="16">
        <f t="shared" si="25"/>
        <v>19542522.7</v>
      </c>
      <c r="H83" s="16">
        <f t="shared" si="25"/>
        <v>0</v>
      </c>
      <c r="I83" s="16">
        <f t="shared" si="25"/>
        <v>19542517.06</v>
      </c>
      <c r="J83" s="16">
        <f t="shared" si="25"/>
        <v>19542517.06</v>
      </c>
      <c r="K83" s="16">
        <f t="shared" si="25"/>
        <v>0</v>
      </c>
    </row>
    <row r="84" spans="1:11" s="2" customFormat="1" ht="13.5" customHeight="1">
      <c r="A84" s="14" t="s">
        <v>6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</row>
    <row r="85" spans="1:11" s="2" customFormat="1" ht="29.25" customHeight="1">
      <c r="A85" s="14" t="s">
        <v>117</v>
      </c>
      <c r="B85" s="15">
        <v>111</v>
      </c>
      <c r="C85" s="16">
        <f>D85+E85</f>
        <v>13066186.64</v>
      </c>
      <c r="D85" s="16">
        <v>13066186.64</v>
      </c>
      <c r="E85" s="16"/>
      <c r="F85" s="16">
        <f>G85+H85</f>
        <v>15009088.09</v>
      </c>
      <c r="G85" s="16">
        <v>15009088.09</v>
      </c>
      <c r="H85" s="16"/>
      <c r="I85" s="16">
        <f>J85+K85</f>
        <v>15009083.76</v>
      </c>
      <c r="J85" s="16">
        <v>15009083.76</v>
      </c>
      <c r="K85" s="16"/>
    </row>
    <row r="86" spans="1:11" s="2" customFormat="1" ht="33.75" customHeight="1">
      <c r="A86" s="14" t="s">
        <v>118</v>
      </c>
      <c r="B86" s="15">
        <v>112</v>
      </c>
      <c r="C86" s="16">
        <f>D86+E86</f>
        <v>920</v>
      </c>
      <c r="D86" s="16">
        <v>920</v>
      </c>
      <c r="E86" s="16"/>
      <c r="F86" s="16">
        <f>G86+H86</f>
        <v>690</v>
      </c>
      <c r="G86" s="16">
        <v>690</v>
      </c>
      <c r="H86" s="16"/>
      <c r="I86" s="16">
        <f>J86+K86</f>
        <v>690</v>
      </c>
      <c r="J86" s="16">
        <v>690</v>
      </c>
      <c r="K86" s="16"/>
    </row>
    <row r="87" spans="1:11" s="2" customFormat="1" ht="35.25" customHeight="1">
      <c r="A87" s="14" t="s">
        <v>119</v>
      </c>
      <c r="B87" s="15">
        <v>119</v>
      </c>
      <c r="C87" s="16">
        <f>D87+E87</f>
        <v>534266</v>
      </c>
      <c r="D87" s="16">
        <v>534266</v>
      </c>
      <c r="E87" s="16"/>
      <c r="F87" s="16">
        <f>G87+H87</f>
        <v>0</v>
      </c>
      <c r="G87" s="16"/>
      <c r="H87" s="16"/>
      <c r="I87" s="16">
        <f>J87+K87</f>
        <v>0</v>
      </c>
      <c r="J87" s="16"/>
      <c r="K87" s="16"/>
    </row>
    <row r="88" spans="1:11" s="2" customFormat="1" ht="39.75" customHeight="1">
      <c r="A88" s="14" t="s">
        <v>120</v>
      </c>
      <c r="B88" s="15">
        <v>119</v>
      </c>
      <c r="C88" s="16">
        <f>D88+E88</f>
        <v>3411722.36</v>
      </c>
      <c r="D88" s="16">
        <v>3411722.36</v>
      </c>
      <c r="E88" s="16"/>
      <c r="F88" s="16">
        <f>G88+H88</f>
        <v>4532744.61</v>
      </c>
      <c r="G88" s="16">
        <v>4532744.61</v>
      </c>
      <c r="H88" s="16"/>
      <c r="I88" s="16">
        <f>J88+K88</f>
        <v>4532743.3</v>
      </c>
      <c r="J88" s="16">
        <v>4532743.3</v>
      </c>
      <c r="K88" s="16"/>
    </row>
    <row r="89" spans="1:11" s="2" customFormat="1" ht="39.75" customHeight="1">
      <c r="A89" s="45" t="s">
        <v>128</v>
      </c>
      <c r="B89" s="15">
        <v>240</v>
      </c>
      <c r="C89" s="16">
        <f>C91+C92+C93+C99+C100+C101+C102+C103+C104+C105</f>
        <v>4657619.59</v>
      </c>
      <c r="D89" s="16">
        <f>D91+D92+D93+D99+D100+D101+D102+D103+D104+D105</f>
        <v>4657619.59</v>
      </c>
      <c r="E89" s="16">
        <f aca="true" t="shared" si="26" ref="E89:K89">E91+E92+E93+E99+E100+E101+E102+E103+E104+E105</f>
        <v>0</v>
      </c>
      <c r="F89" s="16">
        <f t="shared" si="26"/>
        <v>5207070.75</v>
      </c>
      <c r="G89" s="16">
        <f t="shared" si="26"/>
        <v>5207070.75</v>
      </c>
      <c r="H89" s="16">
        <f t="shared" si="26"/>
        <v>0</v>
      </c>
      <c r="I89" s="16">
        <f t="shared" si="26"/>
        <v>6686194.4399999995</v>
      </c>
      <c r="J89" s="16">
        <f t="shared" si="26"/>
        <v>6686194.4399999995</v>
      </c>
      <c r="K89" s="16">
        <f t="shared" si="26"/>
        <v>0</v>
      </c>
    </row>
    <row r="90" spans="1:11" s="2" customFormat="1" ht="12.75">
      <c r="A90" s="14" t="s">
        <v>4</v>
      </c>
      <c r="B90" s="15"/>
      <c r="C90" s="16"/>
      <c r="D90" s="16"/>
      <c r="E90" s="16"/>
      <c r="F90" s="16"/>
      <c r="G90" s="16"/>
      <c r="H90" s="16"/>
      <c r="I90" s="16"/>
      <c r="J90" s="16"/>
      <c r="K90" s="16"/>
    </row>
    <row r="91" spans="1:11" s="2" customFormat="1" ht="24.75" customHeight="1">
      <c r="A91" s="14" t="s">
        <v>121</v>
      </c>
      <c r="B91" s="15">
        <v>244</v>
      </c>
      <c r="C91" s="16">
        <f>D91+E91</f>
        <v>59397.4</v>
      </c>
      <c r="D91" s="16">
        <v>59397.4</v>
      </c>
      <c r="E91" s="16"/>
      <c r="F91" s="16">
        <f>G91+H91</f>
        <v>63436.42</v>
      </c>
      <c r="G91" s="16">
        <v>63436.42</v>
      </c>
      <c r="H91" s="16"/>
      <c r="I91" s="16">
        <f>J91+K91</f>
        <v>63436.42</v>
      </c>
      <c r="J91" s="16">
        <v>63436.42</v>
      </c>
      <c r="K91" s="16"/>
    </row>
    <row r="92" spans="1:11" s="2" customFormat="1" ht="26.25" customHeight="1">
      <c r="A92" s="14" t="s">
        <v>122</v>
      </c>
      <c r="B92" s="15">
        <v>244</v>
      </c>
      <c r="C92" s="16">
        <f>D92+E92</f>
        <v>0</v>
      </c>
      <c r="D92" s="16"/>
      <c r="E92" s="16"/>
      <c r="F92" s="16">
        <f>G92+H92</f>
        <v>0</v>
      </c>
      <c r="G92" s="16"/>
      <c r="H92" s="16"/>
      <c r="I92" s="16">
        <f>J92+K92</f>
        <v>0</v>
      </c>
      <c r="J92" s="16"/>
      <c r="K92" s="16"/>
    </row>
    <row r="93" spans="1:11" s="2" customFormat="1" ht="24" customHeight="1">
      <c r="A93" s="14" t="s">
        <v>123</v>
      </c>
      <c r="B93" s="15">
        <v>244</v>
      </c>
      <c r="C93" s="16">
        <f>C95+C96+C97+C98</f>
        <v>2157136.1</v>
      </c>
      <c r="D93" s="16">
        <f aca="true" t="shared" si="27" ref="D93:K93">D95+D96+D97+D98</f>
        <v>2157136.1</v>
      </c>
      <c r="E93" s="16">
        <f t="shared" si="27"/>
        <v>0</v>
      </c>
      <c r="F93" s="16">
        <f t="shared" si="27"/>
        <v>2031603.74</v>
      </c>
      <c r="G93" s="16">
        <f t="shared" si="27"/>
        <v>2031603.74</v>
      </c>
      <c r="H93" s="16">
        <f t="shared" si="27"/>
        <v>0</v>
      </c>
      <c r="I93" s="16">
        <f t="shared" si="27"/>
        <v>2031603.74</v>
      </c>
      <c r="J93" s="16">
        <f t="shared" si="27"/>
        <v>2031603.74</v>
      </c>
      <c r="K93" s="16">
        <f t="shared" si="27"/>
        <v>0</v>
      </c>
    </row>
    <row r="94" spans="1:11" s="2" customFormat="1" ht="12.75">
      <c r="A94" s="14" t="s">
        <v>6</v>
      </c>
      <c r="B94" s="15"/>
      <c r="C94" s="16"/>
      <c r="D94" s="16"/>
      <c r="E94" s="16"/>
      <c r="F94" s="16"/>
      <c r="G94" s="16"/>
      <c r="H94" s="16"/>
      <c r="I94" s="16"/>
      <c r="J94" s="16"/>
      <c r="K94" s="16"/>
    </row>
    <row r="95" spans="1:11" s="2" customFormat="1" ht="15" customHeight="1">
      <c r="A95" s="14" t="s">
        <v>64</v>
      </c>
      <c r="B95" s="15"/>
      <c r="C95" s="16">
        <f>D95+E95</f>
        <v>1256002.35</v>
      </c>
      <c r="D95" s="16">
        <v>1256002.35</v>
      </c>
      <c r="E95" s="16"/>
      <c r="F95" s="16">
        <f>G95+H95</f>
        <v>998593.77</v>
      </c>
      <c r="G95" s="16">
        <v>998593.77</v>
      </c>
      <c r="H95" s="16"/>
      <c r="I95" s="16">
        <f>J95+K95</f>
        <v>998593.77</v>
      </c>
      <c r="J95" s="16">
        <v>998593.77</v>
      </c>
      <c r="K95" s="16"/>
    </row>
    <row r="96" spans="1:11" s="2" customFormat="1" ht="17.25" customHeight="1">
      <c r="A96" s="14" t="s">
        <v>65</v>
      </c>
      <c r="B96" s="15"/>
      <c r="C96" s="16">
        <f>D96+E96</f>
        <v>0</v>
      </c>
      <c r="D96" s="16"/>
      <c r="E96" s="16"/>
      <c r="F96" s="16">
        <f aca="true" t="shared" si="28" ref="F96:F105">G96+H96</f>
        <v>0</v>
      </c>
      <c r="G96" s="16"/>
      <c r="H96" s="16"/>
      <c r="I96" s="16">
        <f aca="true" t="shared" si="29" ref="I96:I105">J96+K96</f>
        <v>0</v>
      </c>
      <c r="J96" s="16"/>
      <c r="K96" s="16"/>
    </row>
    <row r="97" spans="1:11" s="2" customFormat="1" ht="17.25" customHeight="1">
      <c r="A97" s="14" t="s">
        <v>66</v>
      </c>
      <c r="B97" s="15"/>
      <c r="C97" s="16">
        <f>D97+E97</f>
        <v>471644.5</v>
      </c>
      <c r="D97" s="16">
        <f>413459.74+58184.76</f>
        <v>471644.5</v>
      </c>
      <c r="E97" s="16"/>
      <c r="F97" s="16">
        <f t="shared" si="28"/>
        <v>574315.45</v>
      </c>
      <c r="G97" s="16">
        <v>574315.45</v>
      </c>
      <c r="H97" s="16"/>
      <c r="I97" s="16">
        <f t="shared" si="29"/>
        <v>574315.45</v>
      </c>
      <c r="J97" s="16">
        <v>574315.45</v>
      </c>
      <c r="K97" s="16"/>
    </row>
    <row r="98" spans="1:11" s="2" customFormat="1" ht="17.25" customHeight="1">
      <c r="A98" s="14" t="s">
        <v>67</v>
      </c>
      <c r="B98" s="15"/>
      <c r="C98" s="16">
        <f>D98+E98</f>
        <v>429489.25</v>
      </c>
      <c r="D98" s="16">
        <v>429489.25</v>
      </c>
      <c r="E98" s="16"/>
      <c r="F98" s="16">
        <f t="shared" si="28"/>
        <v>458694.52</v>
      </c>
      <c r="G98" s="16">
        <v>458694.52</v>
      </c>
      <c r="H98" s="16"/>
      <c r="I98" s="16">
        <f t="shared" si="29"/>
        <v>458694.52</v>
      </c>
      <c r="J98" s="16">
        <v>458694.52</v>
      </c>
      <c r="K98" s="16"/>
    </row>
    <row r="99" spans="1:11" s="2" customFormat="1" ht="25.5" customHeight="1">
      <c r="A99" s="14" t="s">
        <v>124</v>
      </c>
      <c r="B99" s="15">
        <v>244</v>
      </c>
      <c r="C99" s="16">
        <f>D99+E99</f>
        <v>0</v>
      </c>
      <c r="D99" s="16"/>
      <c r="E99" s="16"/>
      <c r="F99" s="16">
        <f t="shared" si="28"/>
        <v>0</v>
      </c>
      <c r="G99" s="16"/>
      <c r="H99" s="16"/>
      <c r="I99" s="16">
        <f t="shared" si="29"/>
        <v>0</v>
      </c>
      <c r="J99" s="16"/>
      <c r="K99" s="16"/>
    </row>
    <row r="100" spans="1:11" s="2" customFormat="1" ht="27" customHeight="1">
      <c r="A100" s="14" t="s">
        <v>125</v>
      </c>
      <c r="B100" s="15">
        <v>244</v>
      </c>
      <c r="C100" s="16">
        <f aca="true" t="shared" si="30" ref="C100:C105">D100+E100</f>
        <v>1045419.64</v>
      </c>
      <c r="D100" s="16">
        <f>1042900.64+2519</f>
        <v>1045419.64</v>
      </c>
      <c r="E100" s="16"/>
      <c r="F100" s="16">
        <f t="shared" si="28"/>
        <v>1395347.51</v>
      </c>
      <c r="G100" s="16">
        <v>1395347.51</v>
      </c>
      <c r="H100" s="16"/>
      <c r="I100" s="16">
        <f t="shared" si="29"/>
        <v>2574471.1</v>
      </c>
      <c r="J100" s="16">
        <v>2574471.1</v>
      </c>
      <c r="K100" s="16"/>
    </row>
    <row r="101" spans="1:11" s="2" customFormat="1" ht="26.25" customHeight="1">
      <c r="A101" s="14" t="s">
        <v>126</v>
      </c>
      <c r="B101" s="15">
        <v>244</v>
      </c>
      <c r="C101" s="16">
        <f t="shared" si="30"/>
        <v>692590.86</v>
      </c>
      <c r="D101" s="16">
        <v>692590.86</v>
      </c>
      <c r="E101" s="16"/>
      <c r="F101" s="16">
        <f t="shared" si="28"/>
        <v>739687.04</v>
      </c>
      <c r="G101" s="16">
        <v>739687.04</v>
      </c>
      <c r="H101" s="16"/>
      <c r="I101" s="16">
        <f t="shared" si="29"/>
        <v>739687.04</v>
      </c>
      <c r="J101" s="16">
        <v>739687.04</v>
      </c>
      <c r="K101" s="16"/>
    </row>
    <row r="102" spans="1:11" s="2" customFormat="1" ht="24.75" customHeight="1">
      <c r="A102" s="14" t="s">
        <v>129</v>
      </c>
      <c r="B102" s="15">
        <v>244</v>
      </c>
      <c r="C102" s="16">
        <f t="shared" si="30"/>
        <v>300879.5</v>
      </c>
      <c r="D102" s="16">
        <v>300879.5</v>
      </c>
      <c r="E102" s="16"/>
      <c r="F102" s="16">
        <f t="shared" si="28"/>
        <v>525916.09</v>
      </c>
      <c r="G102" s="16">
        <v>525916.09</v>
      </c>
      <c r="H102" s="16"/>
      <c r="I102" s="16">
        <f t="shared" si="29"/>
        <v>525916.08</v>
      </c>
      <c r="J102" s="16">
        <v>525916.08</v>
      </c>
      <c r="K102" s="16"/>
    </row>
    <row r="103" spans="1:11" s="2" customFormat="1" ht="42.75" customHeight="1">
      <c r="A103" s="14" t="s">
        <v>136</v>
      </c>
      <c r="B103" s="15">
        <v>244</v>
      </c>
      <c r="C103" s="16">
        <f t="shared" si="30"/>
        <v>0</v>
      </c>
      <c r="D103" s="16"/>
      <c r="E103" s="16"/>
      <c r="F103" s="16">
        <f t="shared" si="28"/>
        <v>0</v>
      </c>
      <c r="G103" s="16"/>
      <c r="H103" s="16"/>
      <c r="I103" s="16">
        <f t="shared" si="29"/>
        <v>0</v>
      </c>
      <c r="J103" s="16"/>
      <c r="K103" s="16"/>
    </row>
    <row r="104" spans="1:11" s="2" customFormat="1" ht="36.75" customHeight="1">
      <c r="A104" s="14" t="s">
        <v>135</v>
      </c>
      <c r="B104" s="15">
        <v>244</v>
      </c>
      <c r="C104" s="16">
        <f t="shared" si="30"/>
        <v>402196.09</v>
      </c>
      <c r="D104" s="16">
        <v>402196.09</v>
      </c>
      <c r="E104" s="16"/>
      <c r="F104" s="16">
        <f t="shared" si="28"/>
        <v>451079.95</v>
      </c>
      <c r="G104" s="16">
        <v>451079.95</v>
      </c>
      <c r="H104" s="16"/>
      <c r="I104" s="16">
        <f t="shared" si="29"/>
        <v>751080.06</v>
      </c>
      <c r="J104" s="16">
        <v>751080.06</v>
      </c>
      <c r="K104" s="16"/>
    </row>
    <row r="105" spans="1:11" s="2" customFormat="1" ht="24.75" customHeight="1">
      <c r="A105" s="14" t="s">
        <v>161</v>
      </c>
      <c r="B105" s="15">
        <v>244</v>
      </c>
      <c r="C105" s="16">
        <f t="shared" si="30"/>
        <v>0</v>
      </c>
      <c r="D105" s="16"/>
      <c r="E105" s="16"/>
      <c r="F105" s="16">
        <f t="shared" si="28"/>
        <v>0</v>
      </c>
      <c r="G105" s="16"/>
      <c r="H105" s="16"/>
      <c r="I105" s="16">
        <f t="shared" si="29"/>
        <v>0</v>
      </c>
      <c r="J105" s="16"/>
      <c r="K105" s="16"/>
    </row>
    <row r="106" spans="1:11" s="2" customFormat="1" ht="36.75" customHeight="1">
      <c r="A106" s="45" t="s">
        <v>127</v>
      </c>
      <c r="B106" s="15">
        <v>320</v>
      </c>
      <c r="C106" s="16">
        <f>C108+C109</f>
        <v>0</v>
      </c>
      <c r="D106" s="16">
        <f aca="true" t="shared" si="31" ref="D106:K106">D108+D109</f>
        <v>0</v>
      </c>
      <c r="E106" s="16">
        <f t="shared" si="31"/>
        <v>0</v>
      </c>
      <c r="F106" s="16">
        <f t="shared" si="31"/>
        <v>0</v>
      </c>
      <c r="G106" s="16">
        <f t="shared" si="31"/>
        <v>0</v>
      </c>
      <c r="H106" s="16">
        <f t="shared" si="31"/>
        <v>0</v>
      </c>
      <c r="I106" s="16">
        <f t="shared" si="31"/>
        <v>0</v>
      </c>
      <c r="J106" s="16">
        <f t="shared" si="31"/>
        <v>0</v>
      </c>
      <c r="K106" s="16">
        <f t="shared" si="31"/>
        <v>0</v>
      </c>
    </row>
    <row r="107" spans="1:11" s="2" customFormat="1" ht="12.75">
      <c r="A107" s="14" t="s">
        <v>4</v>
      </c>
      <c r="B107" s="15"/>
      <c r="C107" s="16"/>
      <c r="D107" s="16"/>
      <c r="E107" s="16"/>
      <c r="F107" s="16"/>
      <c r="G107" s="16"/>
      <c r="H107" s="16"/>
      <c r="I107" s="16"/>
      <c r="J107" s="16"/>
      <c r="K107" s="16"/>
    </row>
    <row r="108" spans="1:11" s="2" customFormat="1" ht="17.25" customHeight="1">
      <c r="A108" s="14" t="s">
        <v>68</v>
      </c>
      <c r="B108" s="15">
        <v>321</v>
      </c>
      <c r="C108" s="16">
        <f>D108+E108</f>
        <v>0</v>
      </c>
      <c r="D108" s="16"/>
      <c r="E108" s="16"/>
      <c r="F108" s="16">
        <f>G108+H108</f>
        <v>0</v>
      </c>
      <c r="G108" s="16"/>
      <c r="H108" s="16"/>
      <c r="I108" s="16">
        <f>J108+K108</f>
        <v>0</v>
      </c>
      <c r="J108" s="16"/>
      <c r="K108" s="16"/>
    </row>
    <row r="109" spans="1:11" s="2" customFormat="1" ht="15.75" customHeight="1">
      <c r="A109" s="14" t="s">
        <v>130</v>
      </c>
      <c r="B109" s="15">
        <v>321</v>
      </c>
      <c r="C109" s="16">
        <f>D109+E109</f>
        <v>0</v>
      </c>
      <c r="D109" s="16"/>
      <c r="E109" s="16"/>
      <c r="F109" s="16">
        <f>G109+H109</f>
        <v>0</v>
      </c>
      <c r="G109" s="16"/>
      <c r="H109" s="16"/>
      <c r="I109" s="16">
        <f>J109+K109</f>
        <v>0</v>
      </c>
      <c r="J109" s="16"/>
      <c r="K109" s="16"/>
    </row>
    <row r="110" spans="1:11" s="2" customFormat="1" ht="18" customHeight="1">
      <c r="A110" s="45" t="s">
        <v>134</v>
      </c>
      <c r="B110" s="15">
        <v>850</v>
      </c>
      <c r="C110" s="16">
        <f>C112+C116+C117</f>
        <v>1034423.2</v>
      </c>
      <c r="D110" s="16">
        <f aca="true" t="shared" si="32" ref="D110:K110">D112+D116+D117</f>
        <v>1034423.2</v>
      </c>
      <c r="E110" s="16">
        <f t="shared" si="32"/>
        <v>0</v>
      </c>
      <c r="F110" s="16">
        <f t="shared" si="32"/>
        <v>1034423.2</v>
      </c>
      <c r="G110" s="16">
        <f t="shared" si="32"/>
        <v>1034423.2</v>
      </c>
      <c r="H110" s="16">
        <f t="shared" si="32"/>
        <v>0</v>
      </c>
      <c r="I110" s="16">
        <f t="shared" si="32"/>
        <v>1034423.2</v>
      </c>
      <c r="J110" s="16">
        <f t="shared" si="32"/>
        <v>1034423.2</v>
      </c>
      <c r="K110" s="16">
        <f t="shared" si="32"/>
        <v>0</v>
      </c>
    </row>
    <row r="111" spans="1:11" s="2" customFormat="1" ht="18" customHeight="1">
      <c r="A111" s="14" t="s">
        <v>4</v>
      </c>
      <c r="B111" s="15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s="2" customFormat="1" ht="24.75" customHeight="1">
      <c r="A112" s="14" t="s">
        <v>142</v>
      </c>
      <c r="B112" s="15">
        <v>851</v>
      </c>
      <c r="C112" s="16">
        <f>C114+C115</f>
        <v>1033138</v>
      </c>
      <c r="D112" s="16">
        <f aca="true" t="shared" si="33" ref="D112:K112">D114+D115</f>
        <v>1033138</v>
      </c>
      <c r="E112" s="16">
        <f t="shared" si="33"/>
        <v>0</v>
      </c>
      <c r="F112" s="16">
        <f t="shared" si="33"/>
        <v>1033138</v>
      </c>
      <c r="G112" s="16">
        <f t="shared" si="33"/>
        <v>1033138</v>
      </c>
      <c r="H112" s="16">
        <f t="shared" si="33"/>
        <v>0</v>
      </c>
      <c r="I112" s="16">
        <f t="shared" si="33"/>
        <v>1033138</v>
      </c>
      <c r="J112" s="16">
        <f t="shared" si="33"/>
        <v>1033138</v>
      </c>
      <c r="K112" s="16">
        <f t="shared" si="33"/>
        <v>0</v>
      </c>
    </row>
    <row r="113" spans="1:11" s="2" customFormat="1" ht="16.5" customHeight="1">
      <c r="A113" s="14" t="s">
        <v>4</v>
      </c>
      <c r="B113" s="15"/>
      <c r="C113" s="16"/>
      <c r="D113" s="16"/>
      <c r="E113" s="16"/>
      <c r="F113" s="16"/>
      <c r="G113" s="16"/>
      <c r="H113" s="16"/>
      <c r="I113" s="16"/>
      <c r="J113" s="16"/>
      <c r="K113" s="16"/>
    </row>
    <row r="114" spans="1:11" s="2" customFormat="1" ht="15" customHeight="1">
      <c r="A114" s="14" t="s">
        <v>143</v>
      </c>
      <c r="B114" s="15"/>
      <c r="C114" s="16">
        <f>D114+E114</f>
        <v>1033138</v>
      </c>
      <c r="D114" s="16">
        <v>1033138</v>
      </c>
      <c r="E114" s="16"/>
      <c r="F114" s="16">
        <f>G114+H114</f>
        <v>1033138</v>
      </c>
      <c r="G114" s="16">
        <v>1033138</v>
      </c>
      <c r="H114" s="16"/>
      <c r="I114" s="16">
        <f>J114+K114</f>
        <v>1033138</v>
      </c>
      <c r="J114" s="16">
        <v>1033138</v>
      </c>
      <c r="K114" s="16"/>
    </row>
    <row r="115" spans="1:11" s="2" customFormat="1" ht="14.25" customHeight="1">
      <c r="A115" s="14" t="s">
        <v>144</v>
      </c>
      <c r="B115" s="15"/>
      <c r="C115" s="16">
        <f>D115+E115</f>
        <v>0</v>
      </c>
      <c r="D115" s="16"/>
      <c r="E115" s="16"/>
      <c r="F115" s="16">
        <f>G115+H115</f>
        <v>0</v>
      </c>
      <c r="G115" s="16"/>
      <c r="H115" s="16"/>
      <c r="I115" s="16">
        <f>J115+K115</f>
        <v>0</v>
      </c>
      <c r="J115" s="16"/>
      <c r="K115" s="16"/>
    </row>
    <row r="116" spans="1:11" s="2" customFormat="1" ht="21.75" customHeight="1">
      <c r="A116" s="14" t="s">
        <v>162</v>
      </c>
      <c r="B116" s="15">
        <v>852</v>
      </c>
      <c r="C116" s="16">
        <f>D116+E116</f>
        <v>1285.2</v>
      </c>
      <c r="D116" s="16">
        <v>1285.2</v>
      </c>
      <c r="E116" s="16"/>
      <c r="F116" s="16">
        <f>G116+H116</f>
        <v>1285.2</v>
      </c>
      <c r="G116" s="16">
        <v>1285.2</v>
      </c>
      <c r="H116" s="16"/>
      <c r="I116" s="16">
        <f>J116+K116</f>
        <v>1285.2</v>
      </c>
      <c r="J116" s="16">
        <v>1285.2</v>
      </c>
      <c r="K116" s="16"/>
    </row>
    <row r="117" spans="1:11" s="2" customFormat="1" ht="17.25" customHeight="1">
      <c r="A117" s="14" t="s">
        <v>133</v>
      </c>
      <c r="B117" s="15">
        <v>853</v>
      </c>
      <c r="C117" s="16">
        <f>D117+E117</f>
        <v>0</v>
      </c>
      <c r="D117" s="16"/>
      <c r="E117" s="16"/>
      <c r="F117" s="16">
        <f>G117+H117</f>
        <v>0</v>
      </c>
      <c r="G117" s="16"/>
      <c r="H117" s="16"/>
      <c r="I117" s="16">
        <f>J117+K117</f>
        <v>0</v>
      </c>
      <c r="J117" s="16"/>
      <c r="K117" s="16"/>
    </row>
    <row r="118" spans="1:11" s="2" customFormat="1" ht="39" customHeight="1">
      <c r="A118" s="43" t="s">
        <v>138</v>
      </c>
      <c r="B118" s="38" t="s">
        <v>84</v>
      </c>
      <c r="C118" s="31">
        <f>C120+C126+C143+C147</f>
        <v>957599.44</v>
      </c>
      <c r="D118" s="31">
        <f aca="true" t="shared" si="34" ref="D118:K118">D120+D126+D143+D147</f>
        <v>957599.44</v>
      </c>
      <c r="E118" s="31">
        <f t="shared" si="34"/>
        <v>0</v>
      </c>
      <c r="F118" s="31">
        <f t="shared" si="34"/>
        <v>0</v>
      </c>
      <c r="G118" s="31">
        <f t="shared" si="34"/>
        <v>0</v>
      </c>
      <c r="H118" s="31">
        <f t="shared" si="34"/>
        <v>0</v>
      </c>
      <c r="I118" s="31">
        <f t="shared" si="34"/>
        <v>0</v>
      </c>
      <c r="J118" s="31">
        <f t="shared" si="34"/>
        <v>0</v>
      </c>
      <c r="K118" s="31">
        <f t="shared" si="34"/>
        <v>0</v>
      </c>
    </row>
    <row r="119" spans="1:11" s="2" customFormat="1" ht="13.5" customHeight="1">
      <c r="A119" s="14" t="s">
        <v>6</v>
      </c>
      <c r="B119" s="15" t="s">
        <v>50</v>
      </c>
      <c r="C119" s="16"/>
      <c r="D119" s="16"/>
      <c r="E119" s="16"/>
      <c r="F119" s="16"/>
      <c r="G119" s="16"/>
      <c r="H119" s="16"/>
      <c r="I119" s="16"/>
      <c r="J119" s="16"/>
      <c r="K119" s="16"/>
    </row>
    <row r="120" spans="1:11" s="2" customFormat="1" ht="13.5" customHeight="1">
      <c r="A120" s="45" t="s">
        <v>137</v>
      </c>
      <c r="B120" s="15">
        <v>110</v>
      </c>
      <c r="C120" s="16">
        <f>C122+C123+C124+C125</f>
        <v>887599.44</v>
      </c>
      <c r="D120" s="16">
        <f>D122+D123+D124+D125</f>
        <v>887599.44</v>
      </c>
      <c r="E120" s="16"/>
      <c r="F120" s="16"/>
      <c r="G120" s="16"/>
      <c r="H120" s="16"/>
      <c r="I120" s="16"/>
      <c r="J120" s="16"/>
      <c r="K120" s="16"/>
    </row>
    <row r="121" spans="1:11" s="2" customFormat="1" ht="13.5" customHeight="1">
      <c r="A121" s="14" t="s">
        <v>6</v>
      </c>
      <c r="B121" s="15"/>
      <c r="C121" s="16"/>
      <c r="D121" s="16"/>
      <c r="E121" s="16"/>
      <c r="F121" s="16"/>
      <c r="G121" s="16"/>
      <c r="H121" s="16"/>
      <c r="I121" s="16"/>
      <c r="J121" s="16"/>
      <c r="K121" s="16"/>
    </row>
    <row r="122" spans="1:11" s="2" customFormat="1" ht="29.25" customHeight="1">
      <c r="A122" s="14" t="s">
        <v>117</v>
      </c>
      <c r="B122" s="15">
        <v>111</v>
      </c>
      <c r="C122" s="16">
        <f>D122+E122</f>
        <v>681720</v>
      </c>
      <c r="D122" s="16">
        <v>681720</v>
      </c>
      <c r="E122" s="16"/>
      <c r="F122" s="16">
        <f>G122+H122</f>
        <v>0</v>
      </c>
      <c r="G122" s="16"/>
      <c r="H122" s="16"/>
      <c r="I122" s="16">
        <f>J122+K122</f>
        <v>0</v>
      </c>
      <c r="J122" s="16"/>
      <c r="K122" s="16"/>
    </row>
    <row r="123" spans="1:11" s="2" customFormat="1" ht="33.75" customHeight="1">
      <c r="A123" s="14" t="s">
        <v>118</v>
      </c>
      <c r="B123" s="15">
        <v>112</v>
      </c>
      <c r="C123" s="16">
        <f>D123+E123</f>
        <v>0</v>
      </c>
      <c r="D123" s="16"/>
      <c r="E123" s="16"/>
      <c r="F123" s="16">
        <f>G123+H123</f>
        <v>0</v>
      </c>
      <c r="G123" s="16"/>
      <c r="H123" s="16"/>
      <c r="I123" s="16">
        <f>J123+K123</f>
        <v>0</v>
      </c>
      <c r="J123" s="16"/>
      <c r="K123" s="16"/>
    </row>
    <row r="124" spans="1:11" s="2" customFormat="1" ht="35.25" customHeight="1">
      <c r="A124" s="14" t="s">
        <v>119</v>
      </c>
      <c r="B124" s="15">
        <v>119</v>
      </c>
      <c r="C124" s="16">
        <f>D124+E124</f>
        <v>0</v>
      </c>
      <c r="D124" s="16"/>
      <c r="E124" s="16"/>
      <c r="F124" s="16">
        <f>G124+H124</f>
        <v>0</v>
      </c>
      <c r="G124" s="16"/>
      <c r="H124" s="16"/>
      <c r="I124" s="16">
        <f>J124+K124</f>
        <v>0</v>
      </c>
      <c r="J124" s="16"/>
      <c r="K124" s="16"/>
    </row>
    <row r="125" spans="1:11" s="2" customFormat="1" ht="39.75" customHeight="1">
      <c r="A125" s="14" t="s">
        <v>120</v>
      </c>
      <c r="B125" s="15">
        <v>119</v>
      </c>
      <c r="C125" s="16">
        <f>D125+E125</f>
        <v>205879.44</v>
      </c>
      <c r="D125" s="16">
        <v>205879.44</v>
      </c>
      <c r="E125" s="16"/>
      <c r="F125" s="16">
        <f>G125+H125</f>
        <v>0</v>
      </c>
      <c r="G125" s="16"/>
      <c r="H125" s="16"/>
      <c r="I125" s="16">
        <f>J125+K125</f>
        <v>0</v>
      </c>
      <c r="J125" s="16"/>
      <c r="K125" s="16"/>
    </row>
    <row r="126" spans="1:11" s="2" customFormat="1" ht="39.75" customHeight="1">
      <c r="A126" s="45" t="s">
        <v>128</v>
      </c>
      <c r="B126" s="15">
        <v>240</v>
      </c>
      <c r="C126" s="16">
        <f>C128+C129+C130+C136+C137+C138+C139+C140+C141+C142</f>
        <v>70000</v>
      </c>
      <c r="D126" s="16">
        <f>D128+D129+D130+D136+D137+D138+D139+D140+D141+D142</f>
        <v>70000</v>
      </c>
      <c r="E126" s="16"/>
      <c r="F126" s="16"/>
      <c r="G126" s="16"/>
      <c r="H126" s="16"/>
      <c r="I126" s="16"/>
      <c r="J126" s="16"/>
      <c r="K126" s="16"/>
    </row>
    <row r="127" spans="1:11" s="2" customFormat="1" ht="12.75">
      <c r="A127" s="14" t="s">
        <v>4</v>
      </c>
      <c r="B127" s="15"/>
      <c r="C127" s="16"/>
      <c r="D127" s="16"/>
      <c r="E127" s="16"/>
      <c r="F127" s="16"/>
      <c r="G127" s="16"/>
      <c r="H127" s="16"/>
      <c r="I127" s="16"/>
      <c r="J127" s="16"/>
      <c r="K127" s="16"/>
    </row>
    <row r="128" spans="1:11" s="2" customFormat="1" ht="24.75" customHeight="1">
      <c r="A128" s="14" t="s">
        <v>121</v>
      </c>
      <c r="B128" s="15">
        <v>244</v>
      </c>
      <c r="C128" s="16">
        <f>D128+E128</f>
        <v>0</v>
      </c>
      <c r="D128" s="16"/>
      <c r="E128" s="16"/>
      <c r="F128" s="16">
        <f>G128+H128</f>
        <v>0</v>
      </c>
      <c r="G128" s="16"/>
      <c r="H128" s="16"/>
      <c r="I128" s="16">
        <f>J128+K128</f>
        <v>0</v>
      </c>
      <c r="J128" s="16"/>
      <c r="K128" s="16"/>
    </row>
    <row r="129" spans="1:11" s="2" customFormat="1" ht="26.25" customHeight="1">
      <c r="A129" s="14" t="s">
        <v>122</v>
      </c>
      <c r="B129" s="15">
        <v>244</v>
      </c>
      <c r="C129" s="16">
        <f>D129+E129</f>
        <v>0</v>
      </c>
      <c r="D129" s="16"/>
      <c r="E129" s="16"/>
      <c r="F129" s="16">
        <f>G129+H129</f>
        <v>0</v>
      </c>
      <c r="G129" s="16"/>
      <c r="H129" s="16"/>
      <c r="I129" s="16">
        <f>J129+K129</f>
        <v>0</v>
      </c>
      <c r="J129" s="16"/>
      <c r="K129" s="16"/>
    </row>
    <row r="130" spans="1:11" s="2" customFormat="1" ht="24" customHeight="1">
      <c r="A130" s="14" t="s">
        <v>123</v>
      </c>
      <c r="B130" s="15">
        <v>244</v>
      </c>
      <c r="C130" s="16">
        <f>C132+C133+C134+C135</f>
        <v>0</v>
      </c>
      <c r="D130" s="16">
        <f aca="true" t="shared" si="35" ref="D130:K130">D132+D133+D134+D135</f>
        <v>0</v>
      </c>
      <c r="E130" s="16">
        <f t="shared" si="35"/>
        <v>0</v>
      </c>
      <c r="F130" s="16">
        <f t="shared" si="35"/>
        <v>0</v>
      </c>
      <c r="G130" s="16">
        <f t="shared" si="35"/>
        <v>0</v>
      </c>
      <c r="H130" s="16">
        <f t="shared" si="35"/>
        <v>0</v>
      </c>
      <c r="I130" s="16">
        <f t="shared" si="35"/>
        <v>0</v>
      </c>
      <c r="J130" s="16">
        <f t="shared" si="35"/>
        <v>0</v>
      </c>
      <c r="K130" s="16">
        <f t="shared" si="35"/>
        <v>0</v>
      </c>
    </row>
    <row r="131" spans="1:11" s="2" customFormat="1" ht="12.75">
      <c r="A131" s="14" t="s">
        <v>6</v>
      </c>
      <c r="B131" s="15"/>
      <c r="C131" s="16"/>
      <c r="D131" s="16"/>
      <c r="E131" s="16"/>
      <c r="F131" s="16"/>
      <c r="G131" s="16"/>
      <c r="H131" s="16"/>
      <c r="I131" s="16"/>
      <c r="J131" s="16"/>
      <c r="K131" s="16"/>
    </row>
    <row r="132" spans="1:11" s="2" customFormat="1" ht="15" customHeight="1">
      <c r="A132" s="14" t="s">
        <v>64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s="2" customFormat="1" ht="17.25" customHeight="1">
      <c r="A133" s="14" t="s">
        <v>65</v>
      </c>
      <c r="B133" s="15"/>
      <c r="C133" s="16"/>
      <c r="D133" s="16"/>
      <c r="E133" s="16"/>
      <c r="F133" s="16"/>
      <c r="G133" s="16"/>
      <c r="H133" s="16"/>
      <c r="I133" s="16"/>
      <c r="J133" s="16"/>
      <c r="K133" s="16"/>
    </row>
    <row r="134" spans="1:11" s="2" customFormat="1" ht="17.25" customHeight="1">
      <c r="A134" s="14" t="s">
        <v>66</v>
      </c>
      <c r="B134" s="15"/>
      <c r="C134" s="16"/>
      <c r="D134" s="16"/>
      <c r="E134" s="16"/>
      <c r="F134" s="16"/>
      <c r="G134" s="16"/>
      <c r="H134" s="16"/>
      <c r="I134" s="16"/>
      <c r="J134" s="16"/>
      <c r="K134" s="16"/>
    </row>
    <row r="135" spans="1:11" s="2" customFormat="1" ht="17.25" customHeight="1">
      <c r="A135" s="14" t="s">
        <v>67</v>
      </c>
      <c r="B135" s="15"/>
      <c r="C135" s="16"/>
      <c r="D135" s="16"/>
      <c r="E135" s="16"/>
      <c r="F135" s="16"/>
      <c r="G135" s="16"/>
      <c r="H135" s="16"/>
      <c r="I135" s="16"/>
      <c r="J135" s="16"/>
      <c r="K135" s="16"/>
    </row>
    <row r="136" spans="1:11" s="2" customFormat="1" ht="25.5" customHeight="1">
      <c r="A136" s="14" t="s">
        <v>124</v>
      </c>
      <c r="B136" s="15">
        <v>244</v>
      </c>
      <c r="C136" s="16">
        <f>D136+E136</f>
        <v>0</v>
      </c>
      <c r="D136" s="16"/>
      <c r="E136" s="16"/>
      <c r="F136" s="16">
        <f>G136+H136</f>
        <v>0</v>
      </c>
      <c r="G136" s="16"/>
      <c r="H136" s="16"/>
      <c r="I136" s="16">
        <f>J136+K136</f>
        <v>0</v>
      </c>
      <c r="J136" s="16"/>
      <c r="K136" s="16"/>
    </row>
    <row r="137" spans="1:11" s="2" customFormat="1" ht="27" customHeight="1">
      <c r="A137" s="14" t="s">
        <v>125</v>
      </c>
      <c r="B137" s="15">
        <v>244</v>
      </c>
      <c r="C137" s="16">
        <f aca="true" t="shared" si="36" ref="C137:C142">D137+E137</f>
        <v>70000</v>
      </c>
      <c r="D137" s="16">
        <v>70000</v>
      </c>
      <c r="E137" s="16"/>
      <c r="F137" s="16">
        <f aca="true" t="shared" si="37" ref="F137:F142">G137+H137</f>
        <v>0</v>
      </c>
      <c r="G137" s="16"/>
      <c r="H137" s="16"/>
      <c r="I137" s="16">
        <f aca="true" t="shared" si="38" ref="I137:I142">J137+K137</f>
        <v>0</v>
      </c>
      <c r="J137" s="16"/>
      <c r="K137" s="16"/>
    </row>
    <row r="138" spans="1:11" s="2" customFormat="1" ht="26.25" customHeight="1">
      <c r="A138" s="14" t="s">
        <v>126</v>
      </c>
      <c r="B138" s="15">
        <v>244</v>
      </c>
      <c r="C138" s="16">
        <f t="shared" si="36"/>
        <v>0</v>
      </c>
      <c r="D138" s="16"/>
      <c r="E138" s="16"/>
      <c r="F138" s="16">
        <f t="shared" si="37"/>
        <v>0</v>
      </c>
      <c r="G138" s="16"/>
      <c r="H138" s="16"/>
      <c r="I138" s="16">
        <f t="shared" si="38"/>
        <v>0</v>
      </c>
      <c r="J138" s="16"/>
      <c r="K138" s="16"/>
    </row>
    <row r="139" spans="1:11" s="2" customFormat="1" ht="24.75" customHeight="1">
      <c r="A139" s="14" t="s">
        <v>129</v>
      </c>
      <c r="B139" s="15">
        <v>244</v>
      </c>
      <c r="C139" s="16">
        <f t="shared" si="36"/>
        <v>0</v>
      </c>
      <c r="D139" s="16"/>
      <c r="E139" s="16"/>
      <c r="F139" s="16">
        <f t="shared" si="37"/>
        <v>0</v>
      </c>
      <c r="G139" s="16"/>
      <c r="H139" s="16"/>
      <c r="I139" s="16">
        <f t="shared" si="38"/>
        <v>0</v>
      </c>
      <c r="J139" s="16"/>
      <c r="K139" s="16"/>
    </row>
    <row r="140" spans="1:11" s="2" customFormat="1" ht="38.25" customHeight="1">
      <c r="A140" s="14" t="s">
        <v>136</v>
      </c>
      <c r="B140" s="15">
        <v>244</v>
      </c>
      <c r="C140" s="16">
        <f t="shared" si="36"/>
        <v>0</v>
      </c>
      <c r="D140" s="16"/>
      <c r="E140" s="16"/>
      <c r="F140" s="16">
        <f t="shared" si="37"/>
        <v>0</v>
      </c>
      <c r="G140" s="16"/>
      <c r="H140" s="16"/>
      <c r="I140" s="16">
        <f t="shared" si="38"/>
        <v>0</v>
      </c>
      <c r="J140" s="16"/>
      <c r="K140" s="16"/>
    </row>
    <row r="141" spans="1:11" s="2" customFormat="1" ht="36.75" customHeight="1">
      <c r="A141" s="14" t="s">
        <v>135</v>
      </c>
      <c r="B141" s="15">
        <v>244</v>
      </c>
      <c r="C141" s="16">
        <f t="shared" si="36"/>
        <v>0</v>
      </c>
      <c r="D141" s="16"/>
      <c r="E141" s="16"/>
      <c r="F141" s="16">
        <f t="shared" si="37"/>
        <v>0</v>
      </c>
      <c r="G141" s="16"/>
      <c r="H141" s="16"/>
      <c r="I141" s="16">
        <f t="shared" si="38"/>
        <v>0</v>
      </c>
      <c r="J141" s="16"/>
      <c r="K141" s="16"/>
    </row>
    <row r="142" spans="1:11" s="2" customFormat="1" ht="24.75" customHeight="1">
      <c r="A142" s="14" t="s">
        <v>161</v>
      </c>
      <c r="B142" s="15">
        <v>244</v>
      </c>
      <c r="C142" s="16">
        <f t="shared" si="36"/>
        <v>0</v>
      </c>
      <c r="D142" s="16"/>
      <c r="E142" s="16"/>
      <c r="F142" s="16">
        <f t="shared" si="37"/>
        <v>0</v>
      </c>
      <c r="G142" s="16"/>
      <c r="H142" s="16"/>
      <c r="I142" s="16">
        <f t="shared" si="38"/>
        <v>0</v>
      </c>
      <c r="J142" s="16"/>
      <c r="K142" s="16"/>
    </row>
    <row r="143" spans="1:11" s="2" customFormat="1" ht="36.75" customHeight="1">
      <c r="A143" s="45" t="s">
        <v>127</v>
      </c>
      <c r="B143" s="15">
        <v>320</v>
      </c>
      <c r="C143" s="16">
        <f>C145+C146</f>
        <v>0</v>
      </c>
      <c r="D143" s="16">
        <f aca="true" t="shared" si="39" ref="D143:K143">D145+D146</f>
        <v>0</v>
      </c>
      <c r="E143" s="16">
        <f t="shared" si="39"/>
        <v>0</v>
      </c>
      <c r="F143" s="16">
        <f t="shared" si="39"/>
        <v>0</v>
      </c>
      <c r="G143" s="16">
        <f t="shared" si="39"/>
        <v>0</v>
      </c>
      <c r="H143" s="16">
        <f t="shared" si="39"/>
        <v>0</v>
      </c>
      <c r="I143" s="16">
        <f t="shared" si="39"/>
        <v>0</v>
      </c>
      <c r="J143" s="16">
        <f t="shared" si="39"/>
        <v>0</v>
      </c>
      <c r="K143" s="16">
        <f t="shared" si="39"/>
        <v>0</v>
      </c>
    </row>
    <row r="144" spans="1:11" s="2" customFormat="1" ht="12.75">
      <c r="A144" s="14" t="s">
        <v>4</v>
      </c>
      <c r="B144" s="15"/>
      <c r="C144" s="16"/>
      <c r="D144" s="16"/>
      <c r="E144" s="16"/>
      <c r="F144" s="16"/>
      <c r="G144" s="16"/>
      <c r="H144" s="16"/>
      <c r="I144" s="16"/>
      <c r="J144" s="16"/>
      <c r="K144" s="16"/>
    </row>
    <row r="145" spans="1:11" s="2" customFormat="1" ht="21.75" customHeight="1">
      <c r="A145" s="14" t="s">
        <v>68</v>
      </c>
      <c r="B145" s="15">
        <v>321</v>
      </c>
      <c r="C145" s="16">
        <f>D145+E145</f>
        <v>0</v>
      </c>
      <c r="D145" s="16"/>
      <c r="E145" s="16"/>
      <c r="F145" s="16">
        <f>G145+H145</f>
        <v>0</v>
      </c>
      <c r="G145" s="16"/>
      <c r="H145" s="16"/>
      <c r="I145" s="16">
        <f>J145+K145</f>
        <v>0</v>
      </c>
      <c r="J145" s="16"/>
      <c r="K145" s="16"/>
    </row>
    <row r="146" spans="1:11" s="2" customFormat="1" ht="19.5" customHeight="1">
      <c r="A146" s="14" t="s">
        <v>130</v>
      </c>
      <c r="B146" s="15">
        <v>321</v>
      </c>
      <c r="C146" s="16">
        <f>D146+E146</f>
        <v>0</v>
      </c>
      <c r="D146" s="16"/>
      <c r="E146" s="16"/>
      <c r="F146" s="16">
        <f>G146+H146</f>
        <v>0</v>
      </c>
      <c r="G146" s="16"/>
      <c r="H146" s="16"/>
      <c r="I146" s="16">
        <f>J146+K146</f>
        <v>0</v>
      </c>
      <c r="J146" s="16"/>
      <c r="K146" s="16"/>
    </row>
    <row r="147" spans="1:11" s="2" customFormat="1" ht="18" customHeight="1">
      <c r="A147" s="45" t="s">
        <v>134</v>
      </c>
      <c r="B147" s="15">
        <v>850</v>
      </c>
      <c r="C147" s="16">
        <f>C149+C153+C154</f>
        <v>0</v>
      </c>
      <c r="D147" s="16">
        <f aca="true" t="shared" si="40" ref="D147:K147">D149+D153+D154</f>
        <v>0</v>
      </c>
      <c r="E147" s="16">
        <f t="shared" si="40"/>
        <v>0</v>
      </c>
      <c r="F147" s="16">
        <f t="shared" si="40"/>
        <v>0</v>
      </c>
      <c r="G147" s="16">
        <f t="shared" si="40"/>
        <v>0</v>
      </c>
      <c r="H147" s="16">
        <f t="shared" si="40"/>
        <v>0</v>
      </c>
      <c r="I147" s="16">
        <f t="shared" si="40"/>
        <v>0</v>
      </c>
      <c r="J147" s="16">
        <f t="shared" si="40"/>
        <v>0</v>
      </c>
      <c r="K147" s="16">
        <f t="shared" si="40"/>
        <v>0</v>
      </c>
    </row>
    <row r="148" spans="1:11" s="2" customFormat="1" ht="18" customHeight="1">
      <c r="A148" s="14" t="s">
        <v>4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</row>
    <row r="149" spans="1:11" s="2" customFormat="1" ht="24.75" customHeight="1">
      <c r="A149" s="14" t="s">
        <v>132</v>
      </c>
      <c r="B149" s="15">
        <v>851</v>
      </c>
      <c r="C149" s="16">
        <f>C151+C152</f>
        <v>0</v>
      </c>
      <c r="D149" s="16">
        <f aca="true" t="shared" si="41" ref="D149:K149">D151+D152</f>
        <v>0</v>
      </c>
      <c r="E149" s="16">
        <f t="shared" si="41"/>
        <v>0</v>
      </c>
      <c r="F149" s="16">
        <f t="shared" si="41"/>
        <v>0</v>
      </c>
      <c r="G149" s="16">
        <f t="shared" si="41"/>
        <v>0</v>
      </c>
      <c r="H149" s="16">
        <f t="shared" si="41"/>
        <v>0</v>
      </c>
      <c r="I149" s="16">
        <f t="shared" si="41"/>
        <v>0</v>
      </c>
      <c r="J149" s="16">
        <f t="shared" si="41"/>
        <v>0</v>
      </c>
      <c r="K149" s="16">
        <f t="shared" si="41"/>
        <v>0</v>
      </c>
    </row>
    <row r="150" spans="1:11" s="2" customFormat="1" ht="17.25" customHeight="1">
      <c r="A150" s="14" t="s">
        <v>4</v>
      </c>
      <c r="B150" s="15"/>
      <c r="C150" s="16"/>
      <c r="D150" s="16"/>
      <c r="E150" s="16"/>
      <c r="F150" s="16"/>
      <c r="G150" s="16"/>
      <c r="H150" s="16"/>
      <c r="I150" s="16"/>
      <c r="J150" s="16"/>
      <c r="K150" s="16"/>
    </row>
    <row r="151" spans="1:11" s="2" customFormat="1" ht="18.75" customHeight="1">
      <c r="A151" s="14" t="s">
        <v>143</v>
      </c>
      <c r="B151" s="15"/>
      <c r="C151" s="16">
        <f>D151+E151</f>
        <v>0</v>
      </c>
      <c r="D151" s="16"/>
      <c r="E151" s="16"/>
      <c r="F151" s="16">
        <f>G151+H151</f>
        <v>0</v>
      </c>
      <c r="G151" s="16"/>
      <c r="H151" s="16"/>
      <c r="I151" s="16">
        <f>J151+K151</f>
        <v>0</v>
      </c>
      <c r="J151" s="16"/>
      <c r="K151" s="16"/>
    </row>
    <row r="152" spans="1:11" s="2" customFormat="1" ht="20.25" customHeight="1">
      <c r="A152" s="14" t="s">
        <v>144</v>
      </c>
      <c r="B152" s="15"/>
      <c r="C152" s="16">
        <f>D152+E152</f>
        <v>0</v>
      </c>
      <c r="D152" s="16"/>
      <c r="E152" s="16"/>
      <c r="F152" s="16">
        <f>G152+H152</f>
        <v>0</v>
      </c>
      <c r="G152" s="16"/>
      <c r="H152" s="16"/>
      <c r="I152" s="16">
        <f>J152+K152</f>
        <v>0</v>
      </c>
      <c r="J152" s="16"/>
      <c r="K152" s="16"/>
    </row>
    <row r="153" spans="1:11" s="2" customFormat="1" ht="18" customHeight="1">
      <c r="A153" s="14" t="s">
        <v>131</v>
      </c>
      <c r="B153" s="15">
        <v>852</v>
      </c>
      <c r="C153" s="16">
        <f>D153+E153</f>
        <v>0</v>
      </c>
      <c r="D153" s="16"/>
      <c r="E153" s="16"/>
      <c r="F153" s="16">
        <f>G153+H153</f>
        <v>0</v>
      </c>
      <c r="G153" s="16"/>
      <c r="H153" s="16"/>
      <c r="I153" s="16">
        <f>J153+K153</f>
        <v>0</v>
      </c>
      <c r="J153" s="16"/>
      <c r="K153" s="16"/>
    </row>
    <row r="154" spans="1:11" s="2" customFormat="1" ht="17.25" customHeight="1">
      <c r="A154" s="14" t="s">
        <v>133</v>
      </c>
      <c r="B154" s="15">
        <v>853</v>
      </c>
      <c r="C154" s="16">
        <f>D154+E154</f>
        <v>0</v>
      </c>
      <c r="D154" s="16"/>
      <c r="E154" s="16"/>
      <c r="F154" s="16">
        <f>G154+H154</f>
        <v>0</v>
      </c>
      <c r="G154" s="16"/>
      <c r="H154" s="16"/>
      <c r="I154" s="16">
        <f>J154+K154</f>
        <v>0</v>
      </c>
      <c r="J154" s="16"/>
      <c r="K154" s="16"/>
    </row>
    <row r="155" spans="1:11" s="2" customFormat="1" ht="36" customHeight="1">
      <c r="A155" s="43" t="s">
        <v>140</v>
      </c>
      <c r="B155" s="38" t="s">
        <v>84</v>
      </c>
      <c r="C155" s="31">
        <f>C157</f>
        <v>0</v>
      </c>
      <c r="D155" s="31">
        <f aca="true" t="shared" si="42" ref="D155:K155">D157</f>
        <v>0</v>
      </c>
      <c r="E155" s="31">
        <f t="shared" si="42"/>
        <v>0</v>
      </c>
      <c r="F155" s="31">
        <f t="shared" si="42"/>
        <v>0</v>
      </c>
      <c r="G155" s="31">
        <f t="shared" si="42"/>
        <v>0</v>
      </c>
      <c r="H155" s="31">
        <f t="shared" si="42"/>
        <v>0</v>
      </c>
      <c r="I155" s="31">
        <f t="shared" si="42"/>
        <v>0</v>
      </c>
      <c r="J155" s="31">
        <f t="shared" si="42"/>
        <v>0</v>
      </c>
      <c r="K155" s="31">
        <f t="shared" si="42"/>
        <v>0</v>
      </c>
    </row>
    <row r="156" spans="1:11" s="2" customFormat="1" ht="13.5" customHeight="1">
      <c r="A156" s="14" t="s">
        <v>6</v>
      </c>
      <c r="B156" s="15" t="s">
        <v>50</v>
      </c>
      <c r="C156" s="16"/>
      <c r="D156" s="16"/>
      <c r="E156" s="16"/>
      <c r="F156" s="16"/>
      <c r="G156" s="16"/>
      <c r="H156" s="16"/>
      <c r="I156" s="16"/>
      <c r="J156" s="16"/>
      <c r="K156" s="16"/>
    </row>
    <row r="157" spans="1:11" s="2" customFormat="1" ht="39.75" customHeight="1">
      <c r="A157" s="45" t="s">
        <v>128</v>
      </c>
      <c r="B157" s="15">
        <v>240</v>
      </c>
      <c r="C157" s="16">
        <f>C159+C160+C161+C167+C168+C169+C170+C171+C172+C173</f>
        <v>0</v>
      </c>
      <c r="D157" s="16">
        <f aca="true" t="shared" si="43" ref="D157:K157">D159+D160+D161+D167+D168+D169+D170+D171+D172+D173</f>
        <v>0</v>
      </c>
      <c r="E157" s="16">
        <f t="shared" si="43"/>
        <v>0</v>
      </c>
      <c r="F157" s="16">
        <f t="shared" si="43"/>
        <v>0</v>
      </c>
      <c r="G157" s="16">
        <f t="shared" si="43"/>
        <v>0</v>
      </c>
      <c r="H157" s="16">
        <f t="shared" si="43"/>
        <v>0</v>
      </c>
      <c r="I157" s="16">
        <f t="shared" si="43"/>
        <v>0</v>
      </c>
      <c r="J157" s="16">
        <f t="shared" si="43"/>
        <v>0</v>
      </c>
      <c r="K157" s="16">
        <f t="shared" si="43"/>
        <v>0</v>
      </c>
    </row>
    <row r="158" spans="1:11" s="2" customFormat="1" ht="12.75">
      <c r="A158" s="14" t="s">
        <v>4</v>
      </c>
      <c r="B158" s="15"/>
      <c r="C158" s="16"/>
      <c r="D158" s="16"/>
      <c r="E158" s="16"/>
      <c r="F158" s="16"/>
      <c r="G158" s="16"/>
      <c r="H158" s="16"/>
      <c r="I158" s="16"/>
      <c r="J158" s="16"/>
      <c r="K158" s="16"/>
    </row>
    <row r="159" spans="1:11" s="2" customFormat="1" ht="24.75" customHeight="1">
      <c r="A159" s="14" t="s">
        <v>121</v>
      </c>
      <c r="B159" s="15">
        <v>244</v>
      </c>
      <c r="C159" s="16">
        <f>D159+E159</f>
        <v>0</v>
      </c>
      <c r="D159" s="16"/>
      <c r="E159" s="16"/>
      <c r="F159" s="16">
        <f>G159+H159</f>
        <v>0</v>
      </c>
      <c r="G159" s="16"/>
      <c r="H159" s="16"/>
      <c r="I159" s="16">
        <f>J159+K159</f>
        <v>0</v>
      </c>
      <c r="J159" s="16"/>
      <c r="K159" s="16"/>
    </row>
    <row r="160" spans="1:11" s="2" customFormat="1" ht="26.25" customHeight="1">
      <c r="A160" s="14" t="s">
        <v>122</v>
      </c>
      <c r="B160" s="15">
        <v>244</v>
      </c>
      <c r="C160" s="16">
        <f>D160+E160</f>
        <v>0</v>
      </c>
      <c r="D160" s="16"/>
      <c r="E160" s="16"/>
      <c r="F160" s="16">
        <f>G160+H160</f>
        <v>0</v>
      </c>
      <c r="G160" s="16"/>
      <c r="H160" s="16"/>
      <c r="I160" s="16">
        <f>J160+K160</f>
        <v>0</v>
      </c>
      <c r="J160" s="16"/>
      <c r="K160" s="16"/>
    </row>
    <row r="161" spans="1:11" s="2" customFormat="1" ht="24" customHeight="1">
      <c r="A161" s="14" t="s">
        <v>123</v>
      </c>
      <c r="B161" s="15">
        <v>244</v>
      </c>
      <c r="C161" s="16">
        <f>C163+C164+C165+C166</f>
        <v>0</v>
      </c>
      <c r="D161" s="16">
        <f aca="true" t="shared" si="44" ref="D161:K161">D163+D164+D165+D166</f>
        <v>0</v>
      </c>
      <c r="E161" s="16">
        <f t="shared" si="44"/>
        <v>0</v>
      </c>
      <c r="F161" s="16">
        <f t="shared" si="44"/>
        <v>0</v>
      </c>
      <c r="G161" s="16">
        <f t="shared" si="44"/>
        <v>0</v>
      </c>
      <c r="H161" s="16">
        <f t="shared" si="44"/>
        <v>0</v>
      </c>
      <c r="I161" s="16">
        <f t="shared" si="44"/>
        <v>0</v>
      </c>
      <c r="J161" s="16">
        <f t="shared" si="44"/>
        <v>0</v>
      </c>
      <c r="K161" s="16">
        <f t="shared" si="44"/>
        <v>0</v>
      </c>
    </row>
    <row r="162" spans="1:11" s="2" customFormat="1" ht="12.75">
      <c r="A162" s="14" t="s">
        <v>6</v>
      </c>
      <c r="B162" s="15"/>
      <c r="C162" s="16"/>
      <c r="D162" s="16"/>
      <c r="E162" s="16"/>
      <c r="F162" s="16"/>
      <c r="G162" s="16"/>
      <c r="H162" s="16"/>
      <c r="I162" s="16"/>
      <c r="J162" s="16"/>
      <c r="K162" s="16"/>
    </row>
    <row r="163" spans="1:11" s="2" customFormat="1" ht="15" customHeight="1">
      <c r="A163" s="14" t="s">
        <v>64</v>
      </c>
      <c r="B163" s="15"/>
      <c r="C163" s="16">
        <f>D163+E163</f>
        <v>0</v>
      </c>
      <c r="D163" s="16"/>
      <c r="E163" s="16"/>
      <c r="F163" s="16">
        <f>G163+H163</f>
        <v>0</v>
      </c>
      <c r="G163" s="16"/>
      <c r="H163" s="16"/>
      <c r="I163" s="16">
        <f>J163+K163</f>
        <v>0</v>
      </c>
      <c r="J163" s="16"/>
      <c r="K163" s="16"/>
    </row>
    <row r="164" spans="1:11" s="2" customFormat="1" ht="13.5" customHeight="1">
      <c r="A164" s="14" t="s">
        <v>65</v>
      </c>
      <c r="B164" s="15"/>
      <c r="C164" s="16">
        <f aca="true" t="shared" si="45" ref="C164:C173">D164+E164</f>
        <v>0</v>
      </c>
      <c r="D164" s="16"/>
      <c r="E164" s="16"/>
      <c r="F164" s="16">
        <f aca="true" t="shared" si="46" ref="F164:F173">G164+H164</f>
        <v>0</v>
      </c>
      <c r="G164" s="16"/>
      <c r="H164" s="16"/>
      <c r="I164" s="16">
        <f aca="true" t="shared" si="47" ref="I164:I173">J164+K164</f>
        <v>0</v>
      </c>
      <c r="J164" s="16"/>
      <c r="K164" s="16"/>
    </row>
    <row r="165" spans="1:11" s="2" customFormat="1" ht="17.25" customHeight="1">
      <c r="A165" s="14" t="s">
        <v>66</v>
      </c>
      <c r="B165" s="15"/>
      <c r="C165" s="16">
        <f t="shared" si="45"/>
        <v>0</v>
      </c>
      <c r="D165" s="16"/>
      <c r="E165" s="16"/>
      <c r="F165" s="16">
        <f t="shared" si="46"/>
        <v>0</v>
      </c>
      <c r="G165" s="16"/>
      <c r="H165" s="16"/>
      <c r="I165" s="16">
        <f t="shared" si="47"/>
        <v>0</v>
      </c>
      <c r="J165" s="16"/>
      <c r="K165" s="16"/>
    </row>
    <row r="166" spans="1:11" s="2" customFormat="1" ht="17.25" customHeight="1">
      <c r="A166" s="14" t="s">
        <v>67</v>
      </c>
      <c r="B166" s="15"/>
      <c r="C166" s="16">
        <f t="shared" si="45"/>
        <v>0</v>
      </c>
      <c r="D166" s="16"/>
      <c r="E166" s="16"/>
      <c r="F166" s="16">
        <f t="shared" si="46"/>
        <v>0</v>
      </c>
      <c r="G166" s="16"/>
      <c r="H166" s="16"/>
      <c r="I166" s="16">
        <f t="shared" si="47"/>
        <v>0</v>
      </c>
      <c r="J166" s="16"/>
      <c r="K166" s="16"/>
    </row>
    <row r="167" spans="1:11" s="2" customFormat="1" ht="25.5" customHeight="1">
      <c r="A167" s="14" t="s">
        <v>124</v>
      </c>
      <c r="B167" s="15">
        <v>244</v>
      </c>
      <c r="C167" s="16">
        <f t="shared" si="45"/>
        <v>0</v>
      </c>
      <c r="D167" s="16"/>
      <c r="E167" s="16"/>
      <c r="F167" s="16">
        <f t="shared" si="46"/>
        <v>0</v>
      </c>
      <c r="G167" s="16"/>
      <c r="H167" s="16"/>
      <c r="I167" s="16">
        <f t="shared" si="47"/>
        <v>0</v>
      </c>
      <c r="J167" s="16"/>
      <c r="K167" s="16"/>
    </row>
    <row r="168" spans="1:11" s="2" customFormat="1" ht="27" customHeight="1">
      <c r="A168" s="14" t="s">
        <v>125</v>
      </c>
      <c r="B168" s="15">
        <v>244</v>
      </c>
      <c r="C168" s="16">
        <f t="shared" si="45"/>
        <v>0</v>
      </c>
      <c r="D168" s="16"/>
      <c r="E168" s="16"/>
      <c r="F168" s="16">
        <f t="shared" si="46"/>
        <v>0</v>
      </c>
      <c r="G168" s="16"/>
      <c r="H168" s="16"/>
      <c r="I168" s="16">
        <f t="shared" si="47"/>
        <v>0</v>
      </c>
      <c r="J168" s="16"/>
      <c r="K168" s="16"/>
    </row>
    <row r="169" spans="1:11" s="2" customFormat="1" ht="26.25" customHeight="1">
      <c r="A169" s="14" t="s">
        <v>126</v>
      </c>
      <c r="B169" s="15">
        <v>244</v>
      </c>
      <c r="C169" s="16">
        <f t="shared" si="45"/>
        <v>0</v>
      </c>
      <c r="D169" s="16"/>
      <c r="E169" s="16"/>
      <c r="F169" s="16">
        <f t="shared" si="46"/>
        <v>0</v>
      </c>
      <c r="G169" s="16"/>
      <c r="H169" s="16"/>
      <c r="I169" s="16">
        <f t="shared" si="47"/>
        <v>0</v>
      </c>
      <c r="J169" s="16"/>
      <c r="K169" s="16"/>
    </row>
    <row r="170" spans="1:11" s="2" customFormat="1" ht="24.75" customHeight="1">
      <c r="A170" s="14" t="s">
        <v>129</v>
      </c>
      <c r="B170" s="15">
        <v>244</v>
      </c>
      <c r="C170" s="16">
        <f t="shared" si="45"/>
        <v>0</v>
      </c>
      <c r="D170" s="16"/>
      <c r="E170" s="16"/>
      <c r="F170" s="16">
        <f t="shared" si="46"/>
        <v>0</v>
      </c>
      <c r="G170" s="16"/>
      <c r="H170" s="16"/>
      <c r="I170" s="16">
        <f t="shared" si="47"/>
        <v>0</v>
      </c>
      <c r="J170" s="16"/>
      <c r="K170" s="16"/>
    </row>
    <row r="171" spans="1:11" s="2" customFormat="1" ht="35.25" customHeight="1">
      <c r="A171" s="14" t="s">
        <v>136</v>
      </c>
      <c r="B171" s="15">
        <v>244</v>
      </c>
      <c r="C171" s="16">
        <f t="shared" si="45"/>
        <v>0</v>
      </c>
      <c r="D171" s="16"/>
      <c r="E171" s="16"/>
      <c r="F171" s="16">
        <f t="shared" si="46"/>
        <v>0</v>
      </c>
      <c r="G171" s="16"/>
      <c r="H171" s="16"/>
      <c r="I171" s="16">
        <f t="shared" si="47"/>
        <v>0</v>
      </c>
      <c r="J171" s="16"/>
      <c r="K171" s="16"/>
    </row>
    <row r="172" spans="1:11" s="2" customFormat="1" ht="33.75" customHeight="1">
      <c r="A172" s="14" t="s">
        <v>135</v>
      </c>
      <c r="B172" s="15">
        <v>244</v>
      </c>
      <c r="C172" s="16">
        <f t="shared" si="45"/>
        <v>0</v>
      </c>
      <c r="D172" s="16"/>
      <c r="E172" s="16"/>
      <c r="F172" s="16">
        <f t="shared" si="46"/>
        <v>0</v>
      </c>
      <c r="G172" s="16"/>
      <c r="H172" s="16"/>
      <c r="I172" s="16">
        <f t="shared" si="47"/>
        <v>0</v>
      </c>
      <c r="J172" s="16"/>
      <c r="K172" s="16"/>
    </row>
    <row r="173" spans="1:11" s="2" customFormat="1" ht="24.75" customHeight="1">
      <c r="A173" s="14" t="s">
        <v>161</v>
      </c>
      <c r="B173" s="15">
        <v>244</v>
      </c>
      <c r="C173" s="16">
        <f t="shared" si="45"/>
        <v>0</v>
      </c>
      <c r="D173" s="16"/>
      <c r="E173" s="16"/>
      <c r="F173" s="16">
        <f t="shared" si="46"/>
        <v>0</v>
      </c>
      <c r="G173" s="16"/>
      <c r="H173" s="16"/>
      <c r="I173" s="16">
        <f t="shared" si="47"/>
        <v>0</v>
      </c>
      <c r="J173" s="16"/>
      <c r="K173" s="16"/>
    </row>
    <row r="174" spans="1:11" s="2" customFormat="1" ht="21" customHeight="1">
      <c r="A174" s="43" t="s">
        <v>141</v>
      </c>
      <c r="B174" s="44" t="s">
        <v>84</v>
      </c>
      <c r="C174" s="31">
        <f>C176+C180</f>
        <v>0</v>
      </c>
      <c r="D174" s="31">
        <f aca="true" t="shared" si="48" ref="D174:K174">D176+D180</f>
        <v>0</v>
      </c>
      <c r="E174" s="31">
        <f t="shared" si="48"/>
        <v>0</v>
      </c>
      <c r="F174" s="31">
        <f t="shared" si="48"/>
        <v>0</v>
      </c>
      <c r="G174" s="31">
        <f t="shared" si="48"/>
        <v>0</v>
      </c>
      <c r="H174" s="31">
        <f t="shared" si="48"/>
        <v>0</v>
      </c>
      <c r="I174" s="31">
        <f t="shared" si="48"/>
        <v>0</v>
      </c>
      <c r="J174" s="31">
        <f t="shared" si="48"/>
        <v>0</v>
      </c>
      <c r="K174" s="31">
        <f t="shared" si="48"/>
        <v>0</v>
      </c>
    </row>
    <row r="175" spans="1:11" s="2" customFormat="1" ht="13.5" customHeight="1">
      <c r="A175" s="14" t="s">
        <v>6</v>
      </c>
      <c r="B175" s="15" t="s">
        <v>50</v>
      </c>
      <c r="C175" s="16"/>
      <c r="D175" s="16"/>
      <c r="E175" s="16"/>
      <c r="F175" s="16"/>
      <c r="G175" s="16"/>
      <c r="H175" s="16"/>
      <c r="I175" s="16"/>
      <c r="J175" s="16"/>
      <c r="K175" s="16"/>
    </row>
    <row r="176" spans="1:11" s="2" customFormat="1" ht="13.5" customHeight="1">
      <c r="A176" s="45" t="s">
        <v>137</v>
      </c>
      <c r="B176" s="15">
        <v>110</v>
      </c>
      <c r="C176" s="16">
        <f>C178+C179</f>
        <v>0</v>
      </c>
      <c r="D176" s="16">
        <f aca="true" t="shared" si="49" ref="D176:K176">D178+D179</f>
        <v>0</v>
      </c>
      <c r="E176" s="16">
        <f t="shared" si="49"/>
        <v>0</v>
      </c>
      <c r="F176" s="16">
        <f t="shared" si="49"/>
        <v>0</v>
      </c>
      <c r="G176" s="16">
        <f t="shared" si="49"/>
        <v>0</v>
      </c>
      <c r="H176" s="16">
        <f t="shared" si="49"/>
        <v>0</v>
      </c>
      <c r="I176" s="16">
        <f t="shared" si="49"/>
        <v>0</v>
      </c>
      <c r="J176" s="16">
        <f t="shared" si="49"/>
        <v>0</v>
      </c>
      <c r="K176" s="16">
        <f t="shared" si="49"/>
        <v>0</v>
      </c>
    </row>
    <row r="177" spans="1:11" s="2" customFormat="1" ht="13.5" customHeight="1">
      <c r="A177" s="14" t="s">
        <v>6</v>
      </c>
      <c r="B177" s="15"/>
      <c r="C177" s="16"/>
      <c r="D177" s="16"/>
      <c r="E177" s="16"/>
      <c r="F177" s="16"/>
      <c r="G177" s="16"/>
      <c r="H177" s="16"/>
      <c r="I177" s="16"/>
      <c r="J177" s="16"/>
      <c r="K177" s="16"/>
    </row>
    <row r="178" spans="1:11" s="2" customFormat="1" ht="29.25" customHeight="1">
      <c r="A178" s="14" t="s">
        <v>117</v>
      </c>
      <c r="B178" s="15">
        <v>111</v>
      </c>
      <c r="C178" s="16">
        <f>D178+E178</f>
        <v>0</v>
      </c>
      <c r="D178" s="16"/>
      <c r="E178" s="16"/>
      <c r="F178" s="16">
        <f>G178+H178</f>
        <v>0</v>
      </c>
      <c r="G178" s="16"/>
      <c r="H178" s="16"/>
      <c r="I178" s="16">
        <f>J178+K178</f>
        <v>0</v>
      </c>
      <c r="J178" s="16"/>
      <c r="K178" s="16"/>
    </row>
    <row r="179" spans="1:11" s="2" customFormat="1" ht="35.25" customHeight="1">
      <c r="A179" s="14" t="s">
        <v>120</v>
      </c>
      <c r="B179" s="15">
        <v>119</v>
      </c>
      <c r="C179" s="16">
        <f>D179+E179</f>
        <v>0</v>
      </c>
      <c r="D179" s="16"/>
      <c r="E179" s="16"/>
      <c r="F179" s="16">
        <f>G179+H179</f>
        <v>0</v>
      </c>
      <c r="G179" s="16"/>
      <c r="H179" s="16"/>
      <c r="I179" s="16">
        <f>J179+K179</f>
        <v>0</v>
      </c>
      <c r="J179" s="16"/>
      <c r="K179" s="16"/>
    </row>
    <row r="180" spans="1:11" s="2" customFormat="1" ht="39.75" customHeight="1">
      <c r="A180" s="45" t="s">
        <v>128</v>
      </c>
      <c r="B180" s="15">
        <v>240</v>
      </c>
      <c r="C180" s="16">
        <f>C182+C183+C184+C190+C191+C192+C193+C194+C195+C196</f>
        <v>0</v>
      </c>
      <c r="D180" s="16">
        <f aca="true" t="shared" si="50" ref="D180:K180">D182+D183+D184+D190+D191+D192+D193+D194+D195+D196</f>
        <v>0</v>
      </c>
      <c r="E180" s="16">
        <f t="shared" si="50"/>
        <v>0</v>
      </c>
      <c r="F180" s="16">
        <f t="shared" si="50"/>
        <v>0</v>
      </c>
      <c r="G180" s="16">
        <f t="shared" si="50"/>
        <v>0</v>
      </c>
      <c r="H180" s="16">
        <f t="shared" si="50"/>
        <v>0</v>
      </c>
      <c r="I180" s="16">
        <f t="shared" si="50"/>
        <v>0</v>
      </c>
      <c r="J180" s="16">
        <f t="shared" si="50"/>
        <v>0</v>
      </c>
      <c r="K180" s="16">
        <f t="shared" si="50"/>
        <v>0</v>
      </c>
    </row>
    <row r="181" spans="1:11" s="2" customFormat="1" ht="12.75">
      <c r="A181" s="14" t="s">
        <v>4</v>
      </c>
      <c r="B181" s="15"/>
      <c r="C181" s="16"/>
      <c r="D181" s="16"/>
      <c r="E181" s="16"/>
      <c r="F181" s="16"/>
      <c r="G181" s="16"/>
      <c r="H181" s="16"/>
      <c r="I181" s="16"/>
      <c r="J181" s="16"/>
      <c r="K181" s="16"/>
    </row>
    <row r="182" spans="1:11" s="2" customFormat="1" ht="24.75" customHeight="1">
      <c r="A182" s="14" t="s">
        <v>121</v>
      </c>
      <c r="B182" s="15">
        <v>244</v>
      </c>
      <c r="C182" s="16">
        <f>D182+E182</f>
        <v>0</v>
      </c>
      <c r="D182" s="16"/>
      <c r="E182" s="16"/>
      <c r="F182" s="16">
        <f>G182+H182</f>
        <v>0</v>
      </c>
      <c r="G182" s="16"/>
      <c r="H182" s="16"/>
      <c r="I182" s="16">
        <f>J182+K182</f>
        <v>0</v>
      </c>
      <c r="J182" s="16"/>
      <c r="K182" s="16"/>
    </row>
    <row r="183" spans="1:11" s="2" customFormat="1" ht="26.25" customHeight="1">
      <c r="A183" s="14" t="s">
        <v>122</v>
      </c>
      <c r="B183" s="15">
        <v>244</v>
      </c>
      <c r="C183" s="16">
        <f>D183+E183</f>
        <v>0</v>
      </c>
      <c r="D183" s="16"/>
      <c r="E183" s="16"/>
      <c r="F183" s="16">
        <f>G183+H183</f>
        <v>0</v>
      </c>
      <c r="G183" s="16"/>
      <c r="H183" s="16"/>
      <c r="I183" s="16">
        <f>J183+K183</f>
        <v>0</v>
      </c>
      <c r="J183" s="16"/>
      <c r="K183" s="16"/>
    </row>
    <row r="184" spans="1:11" s="2" customFormat="1" ht="24" customHeight="1">
      <c r="A184" s="14" t="s">
        <v>123</v>
      </c>
      <c r="B184" s="15">
        <v>244</v>
      </c>
      <c r="C184" s="16">
        <f>C186+C187+C188+C189</f>
        <v>0</v>
      </c>
      <c r="D184" s="16">
        <f aca="true" t="shared" si="51" ref="D184:K184">D186+D187+D188+D189</f>
        <v>0</v>
      </c>
      <c r="E184" s="16">
        <f t="shared" si="51"/>
        <v>0</v>
      </c>
      <c r="F184" s="16">
        <f t="shared" si="51"/>
        <v>0</v>
      </c>
      <c r="G184" s="16">
        <f t="shared" si="51"/>
        <v>0</v>
      </c>
      <c r="H184" s="16">
        <f t="shared" si="51"/>
        <v>0</v>
      </c>
      <c r="I184" s="16">
        <f t="shared" si="51"/>
        <v>0</v>
      </c>
      <c r="J184" s="16">
        <f t="shared" si="51"/>
        <v>0</v>
      </c>
      <c r="K184" s="16">
        <f t="shared" si="51"/>
        <v>0</v>
      </c>
    </row>
    <row r="185" spans="1:11" s="2" customFormat="1" ht="12.75">
      <c r="A185" s="14" t="s">
        <v>6</v>
      </c>
      <c r="B185" s="15"/>
      <c r="C185" s="16"/>
      <c r="D185" s="16"/>
      <c r="E185" s="16"/>
      <c r="F185" s="16"/>
      <c r="G185" s="16"/>
      <c r="H185" s="16"/>
      <c r="I185" s="16"/>
      <c r="J185" s="16"/>
      <c r="K185" s="16"/>
    </row>
    <row r="186" spans="1:11" s="2" customFormat="1" ht="15" customHeight="1">
      <c r="A186" s="14" t="s">
        <v>64</v>
      </c>
      <c r="B186" s="15"/>
      <c r="C186" s="16"/>
      <c r="D186" s="16"/>
      <c r="E186" s="16"/>
      <c r="F186" s="16"/>
      <c r="G186" s="16"/>
      <c r="H186" s="16"/>
      <c r="I186" s="16"/>
      <c r="J186" s="16"/>
      <c r="K186" s="16"/>
    </row>
    <row r="187" spans="1:11" s="2" customFormat="1" ht="17.25" customHeight="1">
      <c r="A187" s="14" t="s">
        <v>65</v>
      </c>
      <c r="B187" s="15"/>
      <c r="C187" s="16"/>
      <c r="D187" s="16"/>
      <c r="E187" s="16"/>
      <c r="F187" s="16"/>
      <c r="G187" s="16"/>
      <c r="H187" s="16"/>
      <c r="I187" s="16"/>
      <c r="J187" s="16"/>
      <c r="K187" s="16"/>
    </row>
    <row r="188" spans="1:11" s="2" customFormat="1" ht="17.25" customHeight="1">
      <c r="A188" s="14" t="s">
        <v>66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</row>
    <row r="189" spans="1:11" s="2" customFormat="1" ht="17.25" customHeight="1">
      <c r="A189" s="14" t="s">
        <v>67</v>
      </c>
      <c r="B189" s="15"/>
      <c r="C189" s="16"/>
      <c r="D189" s="16"/>
      <c r="E189" s="16"/>
      <c r="F189" s="16"/>
      <c r="G189" s="16"/>
      <c r="H189" s="16"/>
      <c r="I189" s="16"/>
      <c r="J189" s="16"/>
      <c r="K189" s="16"/>
    </row>
    <row r="190" spans="1:11" s="2" customFormat="1" ht="25.5" customHeight="1">
      <c r="A190" s="14" t="s">
        <v>124</v>
      </c>
      <c r="B190" s="15">
        <v>244</v>
      </c>
      <c r="C190" s="16">
        <f>D190+E190</f>
        <v>0</v>
      </c>
      <c r="D190" s="16"/>
      <c r="E190" s="16"/>
      <c r="F190" s="16">
        <f>G190+H190</f>
        <v>0</v>
      </c>
      <c r="G190" s="16"/>
      <c r="H190" s="16"/>
      <c r="I190" s="16">
        <f aca="true" t="shared" si="52" ref="I190:I195">J190+K190</f>
        <v>0</v>
      </c>
      <c r="J190" s="16"/>
      <c r="K190" s="16"/>
    </row>
    <row r="191" spans="1:11" s="2" customFormat="1" ht="27" customHeight="1">
      <c r="A191" s="14" t="s">
        <v>125</v>
      </c>
      <c r="B191" s="15">
        <v>244</v>
      </c>
      <c r="C191" s="16">
        <f aca="true" t="shared" si="53" ref="C191:C196">D191+E191</f>
        <v>0</v>
      </c>
      <c r="D191" s="16"/>
      <c r="E191" s="16"/>
      <c r="F191" s="16">
        <f aca="true" t="shared" si="54" ref="F191:F196">G191+H191</f>
        <v>0</v>
      </c>
      <c r="G191" s="16"/>
      <c r="H191" s="16"/>
      <c r="I191" s="16">
        <f t="shared" si="52"/>
        <v>0</v>
      </c>
      <c r="J191" s="16"/>
      <c r="K191" s="16"/>
    </row>
    <row r="192" spans="1:11" s="2" customFormat="1" ht="26.25" customHeight="1">
      <c r="A192" s="14" t="s">
        <v>126</v>
      </c>
      <c r="B192" s="15">
        <v>244</v>
      </c>
      <c r="C192" s="16">
        <f t="shared" si="53"/>
        <v>0</v>
      </c>
      <c r="D192" s="16"/>
      <c r="E192" s="16"/>
      <c r="F192" s="16">
        <f t="shared" si="54"/>
        <v>0</v>
      </c>
      <c r="G192" s="16"/>
      <c r="H192" s="16"/>
      <c r="I192" s="16">
        <f t="shared" si="52"/>
        <v>0</v>
      </c>
      <c r="J192" s="16"/>
      <c r="K192" s="16"/>
    </row>
    <row r="193" spans="1:11" s="2" customFormat="1" ht="24.75" customHeight="1">
      <c r="A193" s="14" t="s">
        <v>129</v>
      </c>
      <c r="B193" s="15">
        <v>244</v>
      </c>
      <c r="C193" s="16">
        <f t="shared" si="53"/>
        <v>0</v>
      </c>
      <c r="D193" s="16"/>
      <c r="E193" s="16"/>
      <c r="F193" s="16">
        <f t="shared" si="54"/>
        <v>0</v>
      </c>
      <c r="G193" s="16"/>
      <c r="H193" s="16"/>
      <c r="I193" s="16">
        <f t="shared" si="52"/>
        <v>0</v>
      </c>
      <c r="J193" s="16"/>
      <c r="K193" s="16"/>
    </row>
    <row r="194" spans="1:11" s="2" customFormat="1" ht="38.25" customHeight="1">
      <c r="A194" s="14" t="s">
        <v>136</v>
      </c>
      <c r="B194" s="15">
        <v>244</v>
      </c>
      <c r="C194" s="16">
        <f t="shared" si="53"/>
        <v>0</v>
      </c>
      <c r="D194" s="16"/>
      <c r="E194" s="16"/>
      <c r="F194" s="16">
        <f t="shared" si="54"/>
        <v>0</v>
      </c>
      <c r="G194" s="16"/>
      <c r="H194" s="16"/>
      <c r="I194" s="16">
        <f t="shared" si="52"/>
        <v>0</v>
      </c>
      <c r="J194" s="16"/>
      <c r="K194" s="16"/>
    </row>
    <row r="195" spans="1:11" s="2" customFormat="1" ht="36.75" customHeight="1">
      <c r="A195" s="14" t="s">
        <v>135</v>
      </c>
      <c r="B195" s="15">
        <v>244</v>
      </c>
      <c r="C195" s="16">
        <f t="shared" si="53"/>
        <v>0</v>
      </c>
      <c r="D195" s="16"/>
      <c r="E195" s="16"/>
      <c r="F195" s="16">
        <f t="shared" si="54"/>
        <v>0</v>
      </c>
      <c r="G195" s="16"/>
      <c r="H195" s="16"/>
      <c r="I195" s="16">
        <f t="shared" si="52"/>
        <v>0</v>
      </c>
      <c r="J195" s="16"/>
      <c r="K195" s="16"/>
    </row>
    <row r="196" spans="1:11" s="2" customFormat="1" ht="24.75" customHeight="1">
      <c r="A196" s="14" t="s">
        <v>161</v>
      </c>
      <c r="B196" s="15">
        <v>244</v>
      </c>
      <c r="C196" s="16">
        <f t="shared" si="53"/>
        <v>0</v>
      </c>
      <c r="D196" s="16"/>
      <c r="E196" s="16"/>
      <c r="F196" s="16">
        <f t="shared" si="54"/>
        <v>0</v>
      </c>
      <c r="G196" s="16"/>
      <c r="H196" s="16"/>
      <c r="I196" s="16"/>
      <c r="J196" s="16"/>
      <c r="K196" s="16"/>
    </row>
    <row r="197" spans="1:11" ht="22.5">
      <c r="A197" s="14" t="s">
        <v>165</v>
      </c>
      <c r="B197" s="15">
        <v>610</v>
      </c>
      <c r="C197" s="16">
        <f>D197+E197</f>
        <v>0</v>
      </c>
      <c r="D197" s="48"/>
      <c r="E197" s="48"/>
      <c r="F197" s="16">
        <f>G197+H197</f>
        <v>0</v>
      </c>
      <c r="G197" s="48"/>
      <c r="H197" s="48"/>
      <c r="I197" s="16">
        <f>J197+K197</f>
        <v>0</v>
      </c>
      <c r="J197" s="48"/>
      <c r="K197" s="48"/>
    </row>
    <row r="198" spans="1:11" s="2" customFormat="1" ht="22.5" customHeight="1">
      <c r="A198" s="29" t="s">
        <v>69</v>
      </c>
      <c r="B198" s="30">
        <v>100</v>
      </c>
      <c r="C198" s="31">
        <f>C200+C205</f>
        <v>0</v>
      </c>
      <c r="D198" s="31">
        <f aca="true" t="shared" si="55" ref="D198:K198">D200+D205</f>
        <v>0</v>
      </c>
      <c r="E198" s="31">
        <f t="shared" si="55"/>
        <v>0</v>
      </c>
      <c r="F198" s="31">
        <f t="shared" si="55"/>
        <v>0</v>
      </c>
      <c r="G198" s="31">
        <f t="shared" si="55"/>
        <v>0</v>
      </c>
      <c r="H198" s="31">
        <f t="shared" si="55"/>
        <v>0</v>
      </c>
      <c r="I198" s="31">
        <f t="shared" si="55"/>
        <v>0</v>
      </c>
      <c r="J198" s="31">
        <f t="shared" si="55"/>
        <v>0</v>
      </c>
      <c r="K198" s="31">
        <f t="shared" si="55"/>
        <v>0</v>
      </c>
    </row>
    <row r="199" spans="1:11" s="2" customFormat="1" ht="11.25" customHeight="1">
      <c r="A199" s="14" t="s">
        <v>6</v>
      </c>
      <c r="B199" s="15" t="s">
        <v>50</v>
      </c>
      <c r="C199" s="16"/>
      <c r="D199" s="16"/>
      <c r="E199" s="16"/>
      <c r="F199" s="16"/>
      <c r="G199" s="16"/>
      <c r="H199" s="16"/>
      <c r="I199" s="16"/>
      <c r="J199" s="16"/>
      <c r="K199" s="16"/>
    </row>
    <row r="200" spans="1:11" s="2" customFormat="1" ht="34.5" customHeight="1">
      <c r="A200" s="14" t="s">
        <v>112</v>
      </c>
      <c r="B200" s="15">
        <v>100</v>
      </c>
      <c r="C200" s="16">
        <f>C202+C203+C204</f>
        <v>0</v>
      </c>
      <c r="D200" s="16">
        <f aca="true" t="shared" si="56" ref="D200:K200">D202+D203+D204</f>
        <v>0</v>
      </c>
      <c r="E200" s="16">
        <f t="shared" si="56"/>
        <v>0</v>
      </c>
      <c r="F200" s="16">
        <f t="shared" si="56"/>
        <v>0</v>
      </c>
      <c r="G200" s="16">
        <f t="shared" si="56"/>
        <v>0</v>
      </c>
      <c r="H200" s="16">
        <f t="shared" si="56"/>
        <v>0</v>
      </c>
      <c r="I200" s="16">
        <f t="shared" si="56"/>
        <v>0</v>
      </c>
      <c r="J200" s="16">
        <f t="shared" si="56"/>
        <v>0</v>
      </c>
      <c r="K200" s="16">
        <f t="shared" si="56"/>
        <v>0</v>
      </c>
    </row>
    <row r="201" spans="1:11" s="2" customFormat="1" ht="11.25" customHeight="1">
      <c r="A201" s="14" t="s">
        <v>6</v>
      </c>
      <c r="B201" s="15" t="s">
        <v>50</v>
      </c>
      <c r="C201" s="16"/>
      <c r="D201" s="16"/>
      <c r="E201" s="16"/>
      <c r="F201" s="16"/>
      <c r="G201" s="16"/>
      <c r="H201" s="16"/>
      <c r="I201" s="16"/>
      <c r="J201" s="16"/>
      <c r="K201" s="16"/>
    </row>
    <row r="202" spans="1:11" s="2" customFormat="1" ht="34.5" customHeight="1">
      <c r="A202" s="14" t="s">
        <v>159</v>
      </c>
      <c r="B202" s="15">
        <v>130</v>
      </c>
      <c r="C202" s="16">
        <f>D202+E202</f>
        <v>0</v>
      </c>
      <c r="D202" s="16"/>
      <c r="E202" s="16"/>
      <c r="F202" s="16">
        <f>G202+H202</f>
        <v>0</v>
      </c>
      <c r="G202" s="16"/>
      <c r="H202" s="16"/>
      <c r="I202" s="16">
        <f>J202+K202</f>
        <v>0</v>
      </c>
      <c r="J202" s="16"/>
      <c r="K202" s="16"/>
    </row>
    <row r="203" spans="1:11" s="2" customFormat="1" ht="34.5" customHeight="1">
      <c r="A203" s="14" t="s">
        <v>160</v>
      </c>
      <c r="B203" s="15">
        <v>130</v>
      </c>
      <c r="C203" s="16">
        <f>D203+E203</f>
        <v>0</v>
      </c>
      <c r="D203" s="16"/>
      <c r="E203" s="16"/>
      <c r="F203" s="16">
        <f>G203+H203</f>
        <v>0</v>
      </c>
      <c r="G203" s="16"/>
      <c r="H203" s="16"/>
      <c r="I203" s="16">
        <f>J203+K203</f>
        <v>0</v>
      </c>
      <c r="J203" s="16"/>
      <c r="K203" s="16"/>
    </row>
    <row r="204" spans="1:11" s="2" customFormat="1" ht="34.5" customHeight="1">
      <c r="A204" s="14" t="s">
        <v>70</v>
      </c>
      <c r="B204" s="15">
        <v>180</v>
      </c>
      <c r="C204" s="16">
        <f>D204+E204</f>
        <v>0</v>
      </c>
      <c r="D204" s="16"/>
      <c r="E204" s="16"/>
      <c r="F204" s="16">
        <f>G204+H204</f>
        <v>0</v>
      </c>
      <c r="G204" s="16"/>
      <c r="H204" s="16"/>
      <c r="I204" s="16">
        <f>J204+K204</f>
        <v>0</v>
      </c>
      <c r="J204" s="16"/>
      <c r="K204" s="16"/>
    </row>
    <row r="205" spans="1:11" s="2" customFormat="1" ht="27" customHeight="1">
      <c r="A205" s="14" t="s">
        <v>113</v>
      </c>
      <c r="B205" s="47">
        <v>130</v>
      </c>
      <c r="C205" s="16">
        <f>C207</f>
        <v>0</v>
      </c>
      <c r="D205" s="16">
        <f aca="true" t="shared" si="57" ref="D205:K205">D207</f>
        <v>0</v>
      </c>
      <c r="E205" s="16">
        <f t="shared" si="57"/>
        <v>0</v>
      </c>
      <c r="F205" s="16">
        <f t="shared" si="57"/>
        <v>0</v>
      </c>
      <c r="G205" s="16">
        <f t="shared" si="57"/>
        <v>0</v>
      </c>
      <c r="H205" s="16">
        <f t="shared" si="57"/>
        <v>0</v>
      </c>
      <c r="I205" s="16">
        <f t="shared" si="57"/>
        <v>0</v>
      </c>
      <c r="J205" s="16">
        <f t="shared" si="57"/>
        <v>0</v>
      </c>
      <c r="K205" s="16">
        <f t="shared" si="57"/>
        <v>0</v>
      </c>
    </row>
    <row r="206" spans="1:11" s="2" customFormat="1" ht="11.25" customHeight="1">
      <c r="A206" s="14" t="s">
        <v>6</v>
      </c>
      <c r="B206" s="15" t="s">
        <v>50</v>
      </c>
      <c r="C206" s="16"/>
      <c r="D206" s="16"/>
      <c r="E206" s="16"/>
      <c r="F206" s="16"/>
      <c r="G206" s="16"/>
      <c r="H206" s="16"/>
      <c r="I206" s="16"/>
      <c r="J206" s="16"/>
      <c r="K206" s="16"/>
    </row>
    <row r="207" spans="1:11" s="2" customFormat="1" ht="34.5" customHeight="1">
      <c r="A207" s="14" t="s">
        <v>71</v>
      </c>
      <c r="B207" s="15">
        <v>130</v>
      </c>
      <c r="C207" s="16">
        <f>D207+E207</f>
        <v>0</v>
      </c>
      <c r="D207" s="16"/>
      <c r="E207" s="16"/>
      <c r="F207" s="16">
        <f>G207+H207</f>
        <v>0</v>
      </c>
      <c r="G207" s="16"/>
      <c r="H207" s="16"/>
      <c r="I207" s="16">
        <f>J207+K207</f>
        <v>0</v>
      </c>
      <c r="J207" s="16"/>
      <c r="K207" s="16"/>
    </row>
    <row r="208" spans="1:11" s="2" customFormat="1" ht="11.25" customHeight="1">
      <c r="A208" s="14" t="s">
        <v>61</v>
      </c>
      <c r="B208" s="15"/>
      <c r="C208" s="16"/>
      <c r="D208" s="16"/>
      <c r="E208" s="16"/>
      <c r="F208" s="16"/>
      <c r="G208" s="16"/>
      <c r="H208" s="16"/>
      <c r="I208" s="16"/>
      <c r="J208" s="16"/>
      <c r="K208" s="16"/>
    </row>
    <row r="209" spans="1:11" s="2" customFormat="1" ht="11.25" customHeight="1">
      <c r="A209" s="14" t="s">
        <v>114</v>
      </c>
      <c r="B209" s="15"/>
      <c r="C209" s="16"/>
      <c r="D209" s="16"/>
      <c r="E209" s="16"/>
      <c r="F209" s="16"/>
      <c r="G209" s="16"/>
      <c r="H209" s="16"/>
      <c r="I209" s="16"/>
      <c r="J209" s="16"/>
      <c r="K209" s="16"/>
    </row>
    <row r="210" spans="1:10" ht="20.25" customHeight="1">
      <c r="A210" s="78" t="s">
        <v>74</v>
      </c>
      <c r="B210" s="78"/>
      <c r="C210" s="78"/>
      <c r="D210" s="79"/>
      <c r="E210" s="79"/>
      <c r="F210" s="79"/>
      <c r="G210" s="79"/>
      <c r="I210" s="79" t="s">
        <v>169</v>
      </c>
      <c r="J210" s="79"/>
    </row>
    <row r="211" spans="1:10" ht="11.25" customHeight="1">
      <c r="A211" s="78" t="s">
        <v>76</v>
      </c>
      <c r="B211" s="78"/>
      <c r="C211" s="78"/>
      <c r="D211" s="80" t="s">
        <v>75</v>
      </c>
      <c r="E211" s="80"/>
      <c r="F211" s="80"/>
      <c r="G211" s="80"/>
      <c r="I211" s="80" t="s">
        <v>77</v>
      </c>
      <c r="J211" s="80"/>
    </row>
    <row r="212" ht="8.25" customHeight="1"/>
    <row r="213" spans="1:10" ht="3.75" customHeight="1">
      <c r="A213" s="78" t="s">
        <v>78</v>
      </c>
      <c r="B213" s="78"/>
      <c r="C213" s="78"/>
      <c r="D213" s="79"/>
      <c r="E213" s="79"/>
      <c r="F213" s="79"/>
      <c r="G213" s="79"/>
      <c r="I213" s="79"/>
      <c r="J213" s="79"/>
    </row>
    <row r="214" spans="1:10" ht="11.25" customHeight="1">
      <c r="A214" s="78" t="s">
        <v>79</v>
      </c>
      <c r="B214" s="78"/>
      <c r="C214" s="78"/>
      <c r="D214" s="80" t="s">
        <v>75</v>
      </c>
      <c r="E214" s="80"/>
      <c r="F214" s="80"/>
      <c r="G214" s="80"/>
      <c r="I214" s="80" t="s">
        <v>77</v>
      </c>
      <c r="J214" s="80"/>
    </row>
    <row r="215" ht="8.25" customHeight="1"/>
    <row r="216" spans="1:10" ht="11.25" customHeight="1">
      <c r="A216" s="78" t="s">
        <v>80</v>
      </c>
      <c r="B216" s="78"/>
      <c r="C216" s="78"/>
      <c r="D216" s="79"/>
      <c r="E216" s="79"/>
      <c r="F216" s="79"/>
      <c r="G216" s="79"/>
      <c r="I216" s="79" t="s">
        <v>170</v>
      </c>
      <c r="J216" s="79"/>
    </row>
    <row r="217" spans="1:10" ht="11.25" customHeight="1">
      <c r="A217" s="78" t="s">
        <v>81</v>
      </c>
      <c r="B217" s="78"/>
      <c r="C217" s="78"/>
      <c r="D217" s="80" t="s">
        <v>75</v>
      </c>
      <c r="E217" s="80"/>
      <c r="F217" s="80"/>
      <c r="G217" s="80"/>
      <c r="I217" s="80" t="s">
        <v>77</v>
      </c>
      <c r="J217" s="80"/>
    </row>
    <row r="218" ht="11.25" customHeight="1"/>
    <row r="219" spans="1:10" ht="11.25" customHeight="1">
      <c r="A219" s="78" t="s">
        <v>82</v>
      </c>
      <c r="B219" s="78"/>
      <c r="C219" s="78"/>
      <c r="D219" s="79"/>
      <c r="E219" s="79"/>
      <c r="F219" s="79"/>
      <c r="G219" s="79"/>
      <c r="I219" s="79" t="s">
        <v>170</v>
      </c>
      <c r="J219" s="79"/>
    </row>
    <row r="220" spans="1:10" ht="11.25" customHeight="1">
      <c r="A220" s="85"/>
      <c r="B220" s="85"/>
      <c r="C220" s="85"/>
      <c r="D220" s="80" t="s">
        <v>75</v>
      </c>
      <c r="E220" s="80"/>
      <c r="F220" s="80"/>
      <c r="G220" s="80"/>
      <c r="I220" s="80" t="s">
        <v>77</v>
      </c>
      <c r="J220" s="80"/>
    </row>
    <row r="221" spans="1:3" ht="15">
      <c r="A221" s="42" t="s">
        <v>83</v>
      </c>
      <c r="B221" s="79" t="s">
        <v>171</v>
      </c>
      <c r="C221" s="79"/>
    </row>
    <row r="222" ht="9" customHeight="1"/>
    <row r="223" spans="1:8" ht="15">
      <c r="A223" s="77" t="s">
        <v>213</v>
      </c>
      <c r="B223" s="77"/>
      <c r="C223" s="77"/>
      <c r="F223" s="40"/>
      <c r="G223" s="40"/>
      <c r="H223" s="40"/>
    </row>
  </sheetData>
  <sheetProtection/>
  <autoFilter ref="A5:K209"/>
  <mergeCells count="41">
    <mergeCell ref="I216:J216"/>
    <mergeCell ref="I219:J219"/>
    <mergeCell ref="A220:C220"/>
    <mergeCell ref="D220:G220"/>
    <mergeCell ref="I213:J213"/>
    <mergeCell ref="A214:C214"/>
    <mergeCell ref="D214:G214"/>
    <mergeCell ref="D210:G210"/>
    <mergeCell ref="J2:K2"/>
    <mergeCell ref="G2:H2"/>
    <mergeCell ref="A213:C213"/>
    <mergeCell ref="H3:H4"/>
    <mergeCell ref="J3:J4"/>
    <mergeCell ref="I220:J220"/>
    <mergeCell ref="F2:F4"/>
    <mergeCell ref="I2:I4"/>
    <mergeCell ref="E3:E4"/>
    <mergeCell ref="G3:G4"/>
    <mergeCell ref="D3:D4"/>
    <mergeCell ref="D216:G216"/>
    <mergeCell ref="I217:J217"/>
    <mergeCell ref="I214:J214"/>
    <mergeCell ref="I210:J210"/>
    <mergeCell ref="D211:G211"/>
    <mergeCell ref="A210:C210"/>
    <mergeCell ref="A1:K1"/>
    <mergeCell ref="A2:A4"/>
    <mergeCell ref="B2:B4"/>
    <mergeCell ref="C2:C4"/>
    <mergeCell ref="D2:E2"/>
    <mergeCell ref="A211:C211"/>
    <mergeCell ref="I211:J211"/>
    <mergeCell ref="K3:K4"/>
    <mergeCell ref="A223:C223"/>
    <mergeCell ref="A219:C219"/>
    <mergeCell ref="D219:G219"/>
    <mergeCell ref="A217:C217"/>
    <mergeCell ref="D217:G217"/>
    <mergeCell ref="D213:G213"/>
    <mergeCell ref="A216:C216"/>
    <mergeCell ref="B221:C221"/>
  </mergeCells>
  <printOptions/>
  <pageMargins left="0.2755905511811024" right="0" top="0.5511811023622047" bottom="0.15748031496062992" header="0.31496062992125984" footer="0.31496062992125984"/>
  <pageSetup fitToHeight="9" fitToWidth="1" horizontalDpi="180" verticalDpi="180" orientation="landscape" paperSize="9" scale="91" r:id="rId1"/>
  <rowBreaks count="6" manualBreakCount="6">
    <brk id="20" max="10" man="1"/>
    <brk id="38" max="10" man="1"/>
    <brk id="65" max="10" man="1"/>
    <brk id="116" max="10" man="1"/>
    <brk id="141" max="10" man="1"/>
    <brk id="19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4:D223"/>
  <sheetViews>
    <sheetView zoomScalePageLayoutView="0" workbookViewId="0" topLeftCell="A84">
      <selection activeCell="C100" sqref="C100"/>
    </sheetView>
  </sheetViews>
  <sheetFormatPr defaultColWidth="9.140625" defaultRowHeight="15"/>
  <cols>
    <col min="1" max="1" width="52.28125" style="0" customWidth="1"/>
    <col min="2" max="2" width="8.7109375" style="0" customWidth="1"/>
    <col min="3" max="3" width="16.57421875" style="0" customWidth="1"/>
    <col min="4" max="4" width="30.8515625" style="0" customWidth="1"/>
  </cols>
  <sheetData>
    <row r="4" spans="1:4" ht="15" customHeight="1">
      <c r="A4" s="81" t="s">
        <v>1</v>
      </c>
      <c r="B4" s="84" t="s">
        <v>181</v>
      </c>
      <c r="C4" s="86" t="s">
        <v>182</v>
      </c>
      <c r="D4" s="86" t="s">
        <v>183</v>
      </c>
    </row>
    <row r="5" spans="1:4" ht="15">
      <c r="A5" s="82"/>
      <c r="B5" s="84"/>
      <c r="C5" s="86"/>
      <c r="D5" s="86"/>
    </row>
    <row r="6" spans="1:4" ht="15">
      <c r="A6" s="83"/>
      <c r="B6" s="84"/>
      <c r="C6" s="86"/>
      <c r="D6" s="86"/>
    </row>
    <row r="7" spans="1:4" ht="15">
      <c r="A7" s="41">
        <v>1</v>
      </c>
      <c r="B7" s="15">
        <v>2</v>
      </c>
      <c r="C7" s="51"/>
      <c r="D7" s="51"/>
    </row>
    <row r="8" spans="1:4" ht="21">
      <c r="A8" s="29" t="s">
        <v>49</v>
      </c>
      <c r="B8" s="30">
        <v>100</v>
      </c>
      <c r="C8" s="51"/>
      <c r="D8" s="51"/>
    </row>
    <row r="9" spans="1:4" ht="15">
      <c r="A9" s="14" t="s">
        <v>6</v>
      </c>
      <c r="B9" s="15" t="s">
        <v>50</v>
      </c>
      <c r="C9" s="51"/>
      <c r="D9" s="51"/>
    </row>
    <row r="10" spans="1:4" ht="22.5">
      <c r="A10" s="14" t="s">
        <v>110</v>
      </c>
      <c r="B10" s="15">
        <v>100</v>
      </c>
      <c r="C10" s="51"/>
      <c r="D10" s="51"/>
    </row>
    <row r="11" spans="1:4" ht="15">
      <c r="A11" s="14" t="s">
        <v>6</v>
      </c>
      <c r="B11" s="15" t="s">
        <v>50</v>
      </c>
      <c r="C11" s="51"/>
      <c r="D11" s="51"/>
    </row>
    <row r="12" spans="1:4" ht="22.5">
      <c r="A12" s="14" t="s">
        <v>159</v>
      </c>
      <c r="B12" s="15">
        <v>130</v>
      </c>
      <c r="C12" s="51"/>
      <c r="D12" s="51"/>
    </row>
    <row r="13" spans="1:4" ht="22.5">
      <c r="A13" s="14" t="s">
        <v>160</v>
      </c>
      <c r="B13" s="15">
        <v>130</v>
      </c>
      <c r="C13" s="51"/>
      <c r="D13" s="51"/>
    </row>
    <row r="14" spans="1:4" ht="22.5">
      <c r="A14" s="14" t="s">
        <v>52</v>
      </c>
      <c r="B14" s="15">
        <v>180</v>
      </c>
      <c r="C14" s="51"/>
      <c r="D14" s="51"/>
    </row>
    <row r="15" spans="1:4" ht="22.5">
      <c r="A15" s="14" t="s">
        <v>51</v>
      </c>
      <c r="B15" s="15">
        <v>180</v>
      </c>
      <c r="C15" s="51"/>
      <c r="D15" s="51"/>
    </row>
    <row r="16" spans="1:4" ht="22.5">
      <c r="A16" s="14" t="s">
        <v>111</v>
      </c>
      <c r="B16" s="47">
        <v>130</v>
      </c>
      <c r="C16" s="51"/>
      <c r="D16" s="51"/>
    </row>
    <row r="17" spans="1:4" ht="15">
      <c r="A17" s="14" t="s">
        <v>6</v>
      </c>
      <c r="B17" s="47" t="s">
        <v>50</v>
      </c>
      <c r="C17" s="51"/>
      <c r="D17" s="51"/>
    </row>
    <row r="18" spans="1:4" ht="22.5">
      <c r="A18" s="14" t="s">
        <v>53</v>
      </c>
      <c r="B18" s="47">
        <v>130</v>
      </c>
      <c r="C18" s="51"/>
      <c r="D18" s="51"/>
    </row>
    <row r="19" spans="1:4" ht="15">
      <c r="A19" s="32" t="s">
        <v>54</v>
      </c>
      <c r="B19" s="33">
        <v>100</v>
      </c>
      <c r="C19" s="51"/>
      <c r="D19" s="51"/>
    </row>
    <row r="20" spans="1:4" ht="15">
      <c r="A20" s="14" t="s">
        <v>6</v>
      </c>
      <c r="B20" s="15" t="s">
        <v>50</v>
      </c>
      <c r="C20" s="51"/>
      <c r="D20" s="51"/>
    </row>
    <row r="21" spans="1:4" ht="21">
      <c r="A21" s="29" t="s">
        <v>158</v>
      </c>
      <c r="B21" s="30">
        <v>100</v>
      </c>
      <c r="C21" s="51"/>
      <c r="D21" s="51"/>
    </row>
    <row r="22" spans="1:4" ht="15">
      <c r="A22" s="46" t="s">
        <v>6</v>
      </c>
      <c r="B22" s="47" t="s">
        <v>50</v>
      </c>
      <c r="C22" s="51"/>
      <c r="D22" s="51"/>
    </row>
    <row r="23" spans="1:4" ht="15">
      <c r="A23" s="46" t="s">
        <v>184</v>
      </c>
      <c r="B23" s="47">
        <v>130</v>
      </c>
      <c r="C23" s="51"/>
      <c r="D23" s="51"/>
    </row>
    <row r="24" spans="1:4" ht="15">
      <c r="A24" s="46" t="s">
        <v>145</v>
      </c>
      <c r="B24" s="47">
        <v>130</v>
      </c>
      <c r="C24" s="51"/>
      <c r="D24" s="51"/>
    </row>
    <row r="25" spans="1:4" ht="15">
      <c r="A25" s="46" t="s">
        <v>6</v>
      </c>
      <c r="B25" s="47" t="s">
        <v>50</v>
      </c>
      <c r="C25" s="51"/>
      <c r="D25" s="51"/>
    </row>
    <row r="26" spans="1:4" ht="15">
      <c r="A26" s="46" t="s">
        <v>55</v>
      </c>
      <c r="B26" s="47">
        <v>130</v>
      </c>
      <c r="C26" s="51"/>
      <c r="D26" s="51"/>
    </row>
    <row r="27" spans="1:4" ht="15">
      <c r="A27" s="46" t="s">
        <v>56</v>
      </c>
      <c r="B27" s="47">
        <v>130</v>
      </c>
      <c r="C27" s="51"/>
      <c r="D27" s="51"/>
    </row>
    <row r="28" spans="1:4" ht="15">
      <c r="A28" s="46" t="s">
        <v>57</v>
      </c>
      <c r="B28" s="47">
        <v>130</v>
      </c>
      <c r="C28" s="51"/>
      <c r="D28" s="51"/>
    </row>
    <row r="29" spans="1:4" ht="15">
      <c r="A29" s="46" t="s">
        <v>58</v>
      </c>
      <c r="B29" s="47">
        <v>130</v>
      </c>
      <c r="C29" s="51"/>
      <c r="D29" s="51"/>
    </row>
    <row r="30" spans="1:4" ht="15">
      <c r="A30" s="46" t="s">
        <v>146</v>
      </c>
      <c r="B30" s="47">
        <v>140</v>
      </c>
      <c r="C30" s="51"/>
      <c r="D30" s="51"/>
    </row>
    <row r="31" spans="1:4" ht="15">
      <c r="A31" s="46" t="s">
        <v>147</v>
      </c>
      <c r="B31" s="47">
        <v>170</v>
      </c>
      <c r="C31" s="51"/>
      <c r="D31" s="51"/>
    </row>
    <row r="32" spans="1:4" ht="15">
      <c r="A32" s="46" t="s">
        <v>148</v>
      </c>
      <c r="B32" s="47">
        <v>180</v>
      </c>
      <c r="C32" s="51"/>
      <c r="D32" s="51"/>
    </row>
    <row r="33" spans="1:4" ht="15">
      <c r="A33" s="46" t="s">
        <v>6</v>
      </c>
      <c r="B33" s="47" t="s">
        <v>50</v>
      </c>
      <c r="C33" s="51"/>
      <c r="D33" s="51"/>
    </row>
    <row r="34" spans="1:4" ht="15">
      <c r="A34" s="46" t="s">
        <v>59</v>
      </c>
      <c r="B34" s="47">
        <v>180</v>
      </c>
      <c r="C34" s="51"/>
      <c r="D34" s="51"/>
    </row>
    <row r="35" spans="1:4" ht="15">
      <c r="A35" s="46" t="s">
        <v>60</v>
      </c>
      <c r="B35" s="47">
        <v>180</v>
      </c>
      <c r="C35" s="51"/>
      <c r="D35" s="51"/>
    </row>
    <row r="36" spans="1:4" ht="21">
      <c r="A36" s="29" t="s">
        <v>153</v>
      </c>
      <c r="B36" s="30">
        <v>130</v>
      </c>
      <c r="C36" s="51"/>
      <c r="D36" s="51"/>
    </row>
    <row r="37" spans="1:4" ht="21">
      <c r="A37" s="43" t="s">
        <v>154</v>
      </c>
      <c r="B37" s="30">
        <v>180</v>
      </c>
      <c r="C37" s="51"/>
      <c r="D37" s="51"/>
    </row>
    <row r="38" spans="1:4" ht="21">
      <c r="A38" s="43" t="s">
        <v>155</v>
      </c>
      <c r="B38" s="30">
        <v>100</v>
      </c>
      <c r="C38" s="51"/>
      <c r="D38" s="51"/>
    </row>
    <row r="39" spans="1:4" ht="15">
      <c r="A39" s="43" t="s">
        <v>156</v>
      </c>
      <c r="B39" s="44" t="s">
        <v>84</v>
      </c>
      <c r="C39" s="51"/>
      <c r="D39" s="51"/>
    </row>
    <row r="40" spans="1:4" ht="15" hidden="1">
      <c r="A40" s="14" t="s">
        <v>61</v>
      </c>
      <c r="B40" s="15"/>
      <c r="C40" s="51"/>
      <c r="D40" s="51"/>
    </row>
    <row r="41" spans="1:4" ht="22.5" hidden="1">
      <c r="A41" s="14" t="s">
        <v>62</v>
      </c>
      <c r="B41" s="25" t="s">
        <v>84</v>
      </c>
      <c r="C41" s="51"/>
      <c r="D41" s="51"/>
    </row>
    <row r="42" spans="1:4" ht="15" hidden="1">
      <c r="A42" s="32" t="s">
        <v>63</v>
      </c>
      <c r="B42" s="37" t="s">
        <v>84</v>
      </c>
      <c r="C42" s="51"/>
      <c r="D42" s="51"/>
    </row>
    <row r="43" spans="1:4" ht="15" hidden="1">
      <c r="A43" s="14" t="s">
        <v>6</v>
      </c>
      <c r="B43" s="15" t="s">
        <v>50</v>
      </c>
      <c r="C43" s="51"/>
      <c r="D43" s="51"/>
    </row>
    <row r="44" spans="1:4" ht="21" hidden="1">
      <c r="A44" s="29" t="s">
        <v>157</v>
      </c>
      <c r="B44" s="38" t="s">
        <v>84</v>
      </c>
      <c r="C44" s="51"/>
      <c r="D44" s="51"/>
    </row>
    <row r="45" spans="1:4" ht="15" hidden="1">
      <c r="A45" s="14" t="s">
        <v>6</v>
      </c>
      <c r="B45" s="15"/>
      <c r="C45" s="51"/>
      <c r="D45" s="51"/>
    </row>
    <row r="46" spans="1:4" ht="15" hidden="1">
      <c r="A46" s="45" t="s">
        <v>149</v>
      </c>
      <c r="B46" s="15">
        <v>110</v>
      </c>
      <c r="C46" s="51"/>
      <c r="D46" s="51"/>
    </row>
    <row r="47" spans="1:4" ht="15" hidden="1">
      <c r="A47" s="14" t="s">
        <v>6</v>
      </c>
      <c r="B47" s="15"/>
      <c r="C47" s="51"/>
      <c r="D47" s="51"/>
    </row>
    <row r="48" spans="1:4" ht="22.5" hidden="1">
      <c r="A48" s="14" t="s">
        <v>117</v>
      </c>
      <c r="B48" s="15">
        <v>111</v>
      </c>
      <c r="C48" s="51"/>
      <c r="D48" s="51"/>
    </row>
    <row r="49" spans="1:4" ht="22.5" hidden="1">
      <c r="A49" s="14" t="s">
        <v>150</v>
      </c>
      <c r="B49" s="15">
        <v>112</v>
      </c>
      <c r="C49" s="51"/>
      <c r="D49" s="51"/>
    </row>
    <row r="50" spans="1:4" ht="33.75" hidden="1">
      <c r="A50" s="14" t="s">
        <v>151</v>
      </c>
      <c r="B50" s="15">
        <v>119</v>
      </c>
      <c r="C50" s="51"/>
      <c r="D50" s="51"/>
    </row>
    <row r="51" spans="1:4" ht="22.5" hidden="1">
      <c r="A51" s="14" t="s">
        <v>120</v>
      </c>
      <c r="B51" s="15">
        <v>119</v>
      </c>
      <c r="C51" s="51"/>
      <c r="D51" s="51"/>
    </row>
    <row r="52" spans="1:4" ht="33" hidden="1">
      <c r="A52" s="45" t="s">
        <v>152</v>
      </c>
      <c r="B52" s="15">
        <v>240</v>
      </c>
      <c r="C52" s="51"/>
      <c r="D52" s="51"/>
    </row>
    <row r="53" spans="1:4" ht="15" hidden="1">
      <c r="A53" s="14" t="s">
        <v>4</v>
      </c>
      <c r="B53" s="15"/>
      <c r="C53" s="51"/>
      <c r="D53" s="51"/>
    </row>
    <row r="54" spans="1:4" ht="15" hidden="1">
      <c r="A54" s="14" t="s">
        <v>121</v>
      </c>
      <c r="B54" s="15">
        <v>244</v>
      </c>
      <c r="C54" s="51"/>
      <c r="D54" s="51"/>
    </row>
    <row r="55" spans="1:4" ht="15" hidden="1">
      <c r="A55" s="14" t="s">
        <v>122</v>
      </c>
      <c r="B55" s="15">
        <v>244</v>
      </c>
      <c r="C55" s="51"/>
      <c r="D55" s="51"/>
    </row>
    <row r="56" spans="1:4" ht="15" hidden="1">
      <c r="A56" s="14" t="s">
        <v>123</v>
      </c>
      <c r="B56" s="15">
        <v>244</v>
      </c>
      <c r="C56" s="51"/>
      <c r="D56" s="51"/>
    </row>
    <row r="57" spans="1:4" ht="15" hidden="1">
      <c r="A57" s="14" t="s">
        <v>6</v>
      </c>
      <c r="B57" s="15"/>
      <c r="C57" s="51"/>
      <c r="D57" s="51"/>
    </row>
    <row r="58" spans="1:4" ht="15" hidden="1">
      <c r="A58" s="14" t="s">
        <v>64</v>
      </c>
      <c r="B58" s="15"/>
      <c r="C58" s="51"/>
      <c r="D58" s="51"/>
    </row>
    <row r="59" spans="1:4" ht="15" hidden="1">
      <c r="A59" s="14" t="s">
        <v>65</v>
      </c>
      <c r="B59" s="15"/>
      <c r="C59" s="51"/>
      <c r="D59" s="51"/>
    </row>
    <row r="60" spans="1:4" ht="15" hidden="1">
      <c r="A60" s="14" t="s">
        <v>66</v>
      </c>
      <c r="B60" s="15"/>
      <c r="C60" s="51"/>
      <c r="D60" s="51"/>
    </row>
    <row r="61" spans="1:4" ht="15" hidden="1">
      <c r="A61" s="14" t="s">
        <v>67</v>
      </c>
      <c r="B61" s="15"/>
      <c r="C61" s="51"/>
      <c r="D61" s="51"/>
    </row>
    <row r="62" spans="1:4" ht="22.5" hidden="1">
      <c r="A62" s="14" t="s">
        <v>124</v>
      </c>
      <c r="B62" s="15">
        <v>244</v>
      </c>
      <c r="C62" s="51"/>
      <c r="D62" s="51"/>
    </row>
    <row r="63" spans="1:4" ht="22.5" hidden="1">
      <c r="A63" s="14" t="s">
        <v>125</v>
      </c>
      <c r="B63" s="15">
        <v>244</v>
      </c>
      <c r="C63" s="51"/>
      <c r="D63" s="51"/>
    </row>
    <row r="64" spans="1:4" ht="15" hidden="1">
      <c r="A64" s="14" t="s">
        <v>126</v>
      </c>
      <c r="B64" s="15">
        <v>244</v>
      </c>
      <c r="C64" s="51"/>
      <c r="D64" s="51"/>
    </row>
    <row r="65" spans="1:4" ht="22.5" hidden="1">
      <c r="A65" s="14" t="s">
        <v>129</v>
      </c>
      <c r="B65" s="15">
        <v>244</v>
      </c>
      <c r="C65" s="51"/>
      <c r="D65" s="51"/>
    </row>
    <row r="66" spans="1:4" ht="22.5" hidden="1">
      <c r="A66" s="14" t="s">
        <v>185</v>
      </c>
      <c r="B66" s="15">
        <v>244</v>
      </c>
      <c r="C66" s="51"/>
      <c r="D66" s="51"/>
    </row>
    <row r="67" spans="1:4" ht="22.5" hidden="1">
      <c r="A67" s="14" t="s">
        <v>186</v>
      </c>
      <c r="B67" s="15">
        <v>244</v>
      </c>
      <c r="C67" s="51"/>
      <c r="D67" s="51"/>
    </row>
    <row r="68" spans="1:4" ht="15" hidden="1">
      <c r="A68" s="14" t="s">
        <v>187</v>
      </c>
      <c r="B68" s="15">
        <v>244</v>
      </c>
      <c r="C68" s="51"/>
      <c r="D68" s="51"/>
    </row>
    <row r="69" spans="1:4" ht="33" hidden="1">
      <c r="A69" s="45" t="s">
        <v>127</v>
      </c>
      <c r="B69" s="15">
        <v>320</v>
      </c>
      <c r="C69" s="51"/>
      <c r="D69" s="51"/>
    </row>
    <row r="70" spans="1:4" ht="15" hidden="1">
      <c r="A70" s="14" t="s">
        <v>4</v>
      </c>
      <c r="B70" s="15"/>
      <c r="C70" s="51"/>
      <c r="D70" s="51"/>
    </row>
    <row r="71" spans="1:4" ht="15" hidden="1">
      <c r="A71" s="14" t="s">
        <v>68</v>
      </c>
      <c r="B71" s="15">
        <v>321</v>
      </c>
      <c r="C71" s="51"/>
      <c r="D71" s="51"/>
    </row>
    <row r="72" spans="1:4" ht="15" hidden="1">
      <c r="A72" s="14" t="s">
        <v>130</v>
      </c>
      <c r="B72" s="15">
        <v>321</v>
      </c>
      <c r="C72" s="51"/>
      <c r="D72" s="51"/>
    </row>
    <row r="73" spans="1:4" ht="22.5" hidden="1">
      <c r="A73" s="45" t="s">
        <v>134</v>
      </c>
      <c r="B73" s="15">
        <v>850</v>
      </c>
      <c r="C73" s="51"/>
      <c r="D73" s="51"/>
    </row>
    <row r="74" spans="1:4" ht="15" hidden="1">
      <c r="A74" s="14" t="s">
        <v>4</v>
      </c>
      <c r="B74" s="15"/>
      <c r="C74" s="51"/>
      <c r="D74" s="51"/>
    </row>
    <row r="75" spans="1:4" ht="33.75" hidden="1">
      <c r="A75" s="14" t="s">
        <v>142</v>
      </c>
      <c r="B75" s="15">
        <v>851</v>
      </c>
      <c r="C75" s="51"/>
      <c r="D75" s="51"/>
    </row>
    <row r="76" spans="1:4" ht="15" hidden="1">
      <c r="A76" s="14" t="s">
        <v>4</v>
      </c>
      <c r="B76" s="15"/>
      <c r="C76" s="51"/>
      <c r="D76" s="51"/>
    </row>
    <row r="77" spans="1:4" ht="15" hidden="1">
      <c r="A77" s="14" t="s">
        <v>143</v>
      </c>
      <c r="B77" s="15"/>
      <c r="C77" s="51"/>
      <c r="D77" s="51"/>
    </row>
    <row r="78" spans="1:4" ht="15" hidden="1">
      <c r="A78" s="14" t="s">
        <v>144</v>
      </c>
      <c r="B78" s="15"/>
      <c r="C78" s="51"/>
      <c r="D78" s="51"/>
    </row>
    <row r="79" spans="1:4" ht="22.5" hidden="1">
      <c r="A79" s="14" t="s">
        <v>188</v>
      </c>
      <c r="B79" s="15">
        <v>852</v>
      </c>
      <c r="C79" s="51"/>
      <c r="D79" s="51"/>
    </row>
    <row r="80" spans="1:4" ht="22.5" hidden="1">
      <c r="A80" s="14" t="s">
        <v>133</v>
      </c>
      <c r="B80" s="15">
        <v>853</v>
      </c>
      <c r="C80" s="51"/>
      <c r="D80" s="51"/>
    </row>
    <row r="81" spans="1:4" ht="21">
      <c r="A81" s="29" t="s">
        <v>139</v>
      </c>
      <c r="B81" s="38" t="s">
        <v>84</v>
      </c>
      <c r="C81" s="51"/>
      <c r="D81" s="51"/>
    </row>
    <row r="82" spans="1:4" ht="15">
      <c r="A82" s="14" t="s">
        <v>6</v>
      </c>
      <c r="B82" s="15" t="s">
        <v>50</v>
      </c>
      <c r="C82" s="51"/>
      <c r="D82" s="51"/>
    </row>
    <row r="83" spans="1:4" ht="15">
      <c r="A83" s="45" t="s">
        <v>137</v>
      </c>
      <c r="B83" s="15">
        <v>110</v>
      </c>
      <c r="C83" s="51"/>
      <c r="D83" s="51"/>
    </row>
    <row r="84" spans="1:4" ht="15">
      <c r="A84" s="14" t="s">
        <v>6</v>
      </c>
      <c r="B84" s="15"/>
      <c r="C84" s="51"/>
      <c r="D84" s="51"/>
    </row>
    <row r="85" spans="1:4" ht="22.5">
      <c r="A85" s="14" t="s">
        <v>189</v>
      </c>
      <c r="B85" s="15">
        <v>111</v>
      </c>
      <c r="C85" s="51">
        <v>211</v>
      </c>
      <c r="D85" s="51"/>
    </row>
    <row r="86" spans="1:4" ht="22.5">
      <c r="A86" s="14" t="s">
        <v>190</v>
      </c>
      <c r="B86" s="15">
        <v>112</v>
      </c>
      <c r="C86" s="51">
        <v>212</v>
      </c>
      <c r="D86" s="51" t="s">
        <v>191</v>
      </c>
    </row>
    <row r="87" spans="1:4" ht="33.75">
      <c r="A87" s="14" t="s">
        <v>192</v>
      </c>
      <c r="B87" s="15">
        <v>119</v>
      </c>
      <c r="C87" s="51"/>
      <c r="D87" s="52" t="s">
        <v>193</v>
      </c>
    </row>
    <row r="88" spans="1:4" ht="22.5">
      <c r="A88" s="14" t="s">
        <v>120</v>
      </c>
      <c r="B88" s="15">
        <v>119</v>
      </c>
      <c r="C88" s="51">
        <v>213</v>
      </c>
      <c r="D88" s="51"/>
    </row>
    <row r="89" spans="1:4" ht="22.5">
      <c r="A89" s="45" t="s">
        <v>128</v>
      </c>
      <c r="B89" s="15">
        <v>240</v>
      </c>
      <c r="C89" s="51"/>
      <c r="D89" s="51"/>
    </row>
    <row r="90" spans="1:4" ht="15">
      <c r="A90" s="14" t="s">
        <v>4</v>
      </c>
      <c r="B90" s="15"/>
      <c r="C90" s="51"/>
      <c r="D90" s="51"/>
    </row>
    <row r="91" spans="1:4" ht="15">
      <c r="A91" s="14" t="s">
        <v>121</v>
      </c>
      <c r="B91" s="15">
        <v>244</v>
      </c>
      <c r="C91" s="51">
        <v>221</v>
      </c>
      <c r="D91" s="51"/>
    </row>
    <row r="92" spans="1:4" ht="15">
      <c r="A92" s="14" t="s">
        <v>122</v>
      </c>
      <c r="B92" s="15">
        <v>244</v>
      </c>
      <c r="C92" s="51">
        <v>222</v>
      </c>
      <c r="D92" s="51"/>
    </row>
    <row r="93" spans="1:4" ht="15">
      <c r="A93" s="14" t="s">
        <v>123</v>
      </c>
      <c r="B93" s="15">
        <v>244</v>
      </c>
      <c r="C93" s="51">
        <v>223</v>
      </c>
      <c r="D93" s="51"/>
    </row>
    <row r="94" spans="1:4" ht="15">
      <c r="A94" s="14" t="s">
        <v>6</v>
      </c>
      <c r="B94" s="15"/>
      <c r="C94" s="51"/>
      <c r="D94" s="51"/>
    </row>
    <row r="95" spans="1:4" ht="15">
      <c r="A95" s="14" t="s">
        <v>64</v>
      </c>
      <c r="B95" s="15"/>
      <c r="C95" s="51"/>
      <c r="D95" s="51"/>
    </row>
    <row r="96" spans="1:4" ht="15">
      <c r="A96" s="14" t="s">
        <v>65</v>
      </c>
      <c r="B96" s="15"/>
      <c r="C96" s="51"/>
      <c r="D96" s="51"/>
    </row>
    <row r="97" spans="1:4" ht="15">
      <c r="A97" s="14" t="s">
        <v>66</v>
      </c>
      <c r="B97" s="15"/>
      <c r="C97" s="51"/>
      <c r="D97" s="51"/>
    </row>
    <row r="98" spans="1:4" ht="15">
      <c r="A98" s="14" t="s">
        <v>67</v>
      </c>
      <c r="B98" s="15"/>
      <c r="C98" s="51"/>
      <c r="D98" s="51"/>
    </row>
    <row r="99" spans="1:4" ht="22.5">
      <c r="A99" s="14" t="s">
        <v>124</v>
      </c>
      <c r="B99" s="15">
        <v>244</v>
      </c>
      <c r="C99" s="51">
        <v>224</v>
      </c>
      <c r="D99" s="51"/>
    </row>
    <row r="100" spans="1:4" ht="22.5">
      <c r="A100" s="14" t="s">
        <v>125</v>
      </c>
      <c r="B100" s="15">
        <v>244</v>
      </c>
      <c r="C100" s="51">
        <v>225</v>
      </c>
      <c r="D100" s="51"/>
    </row>
    <row r="101" spans="1:4" ht="15">
      <c r="A101" s="14" t="s">
        <v>126</v>
      </c>
      <c r="B101" s="15">
        <v>244</v>
      </c>
      <c r="C101" s="51">
        <v>226</v>
      </c>
      <c r="D101" s="51"/>
    </row>
    <row r="102" spans="1:4" ht="22.5">
      <c r="A102" s="14" t="s">
        <v>129</v>
      </c>
      <c r="B102" s="15">
        <v>244</v>
      </c>
      <c r="C102" s="51">
        <v>310</v>
      </c>
      <c r="D102" s="51"/>
    </row>
    <row r="103" spans="1:4" ht="45">
      <c r="A103" s="14" t="s">
        <v>136</v>
      </c>
      <c r="B103" s="15">
        <v>244</v>
      </c>
      <c r="C103" s="51">
        <v>340</v>
      </c>
      <c r="D103" s="52" t="s">
        <v>194</v>
      </c>
    </row>
    <row r="104" spans="1:4" ht="45">
      <c r="A104" s="14" t="s">
        <v>135</v>
      </c>
      <c r="B104" s="15">
        <v>244</v>
      </c>
      <c r="C104" s="51">
        <v>340</v>
      </c>
      <c r="D104" s="52" t="s">
        <v>195</v>
      </c>
    </row>
    <row r="105" spans="1:4" ht="15">
      <c r="A105" s="14" t="s">
        <v>161</v>
      </c>
      <c r="B105" s="15">
        <v>244</v>
      </c>
      <c r="C105" s="51">
        <v>290</v>
      </c>
      <c r="D105" s="51" t="s">
        <v>196</v>
      </c>
    </row>
    <row r="106" spans="1:4" ht="33">
      <c r="A106" s="45" t="s">
        <v>127</v>
      </c>
      <c r="B106" s="15">
        <v>320</v>
      </c>
      <c r="C106" s="51"/>
      <c r="D106" s="51"/>
    </row>
    <row r="107" spans="1:4" ht="15">
      <c r="A107" s="14" t="s">
        <v>4</v>
      </c>
      <c r="B107" s="15"/>
      <c r="C107" s="51"/>
      <c r="D107" s="51"/>
    </row>
    <row r="108" spans="1:4" ht="15">
      <c r="A108" s="14" t="s">
        <v>68</v>
      </c>
      <c r="B108" s="15">
        <v>321</v>
      </c>
      <c r="C108" s="51"/>
      <c r="D108" s="51"/>
    </row>
    <row r="109" spans="1:4" ht="15">
      <c r="A109" s="14" t="s">
        <v>130</v>
      </c>
      <c r="B109" s="15">
        <v>321</v>
      </c>
      <c r="C109" s="51"/>
      <c r="D109" s="51"/>
    </row>
    <row r="110" spans="1:4" ht="22.5">
      <c r="A110" s="45" t="s">
        <v>134</v>
      </c>
      <c r="B110" s="15">
        <v>850</v>
      </c>
      <c r="C110" s="51"/>
      <c r="D110" s="51"/>
    </row>
    <row r="111" spans="1:4" ht="15">
      <c r="A111" s="14" t="s">
        <v>4</v>
      </c>
      <c r="B111" s="15"/>
      <c r="C111" s="51"/>
      <c r="D111" s="51"/>
    </row>
    <row r="112" spans="1:4" ht="33.75">
      <c r="A112" s="14" t="s">
        <v>142</v>
      </c>
      <c r="B112" s="15">
        <v>851</v>
      </c>
      <c r="C112" s="51">
        <v>290</v>
      </c>
      <c r="D112" s="52" t="s">
        <v>197</v>
      </c>
    </row>
    <row r="113" spans="1:4" ht="15">
      <c r="A113" s="14" t="s">
        <v>4</v>
      </c>
      <c r="B113" s="15"/>
      <c r="C113" s="51"/>
      <c r="D113" s="51"/>
    </row>
    <row r="114" spans="1:4" ht="15">
      <c r="A114" s="14" t="s">
        <v>143</v>
      </c>
      <c r="B114" s="15"/>
      <c r="C114" s="51"/>
      <c r="D114" s="51"/>
    </row>
    <row r="115" spans="1:4" ht="15">
      <c r="A115" s="14" t="s">
        <v>144</v>
      </c>
      <c r="B115" s="15"/>
      <c r="C115" s="51"/>
      <c r="D115" s="51"/>
    </row>
    <row r="116" spans="1:4" ht="30">
      <c r="A116" s="14" t="s">
        <v>188</v>
      </c>
      <c r="B116" s="15">
        <v>852</v>
      </c>
      <c r="C116" s="51">
        <v>290</v>
      </c>
      <c r="D116" s="52" t="s">
        <v>198</v>
      </c>
    </row>
    <row r="117" spans="1:4" ht="22.5">
      <c r="A117" s="14" t="s">
        <v>133</v>
      </c>
      <c r="B117" s="15">
        <v>853</v>
      </c>
      <c r="C117" s="51">
        <v>290</v>
      </c>
      <c r="D117" s="51" t="s">
        <v>199</v>
      </c>
    </row>
    <row r="118" spans="1:4" ht="21">
      <c r="A118" s="43" t="s">
        <v>138</v>
      </c>
      <c r="B118" s="38" t="s">
        <v>84</v>
      </c>
      <c r="C118" s="51"/>
      <c r="D118" s="51"/>
    </row>
    <row r="119" spans="1:4" ht="15">
      <c r="A119" s="14" t="s">
        <v>6</v>
      </c>
      <c r="B119" s="15" t="s">
        <v>50</v>
      </c>
      <c r="C119" s="51"/>
      <c r="D119" s="51"/>
    </row>
    <row r="120" spans="1:4" ht="15">
      <c r="A120" s="45" t="s">
        <v>137</v>
      </c>
      <c r="B120" s="15">
        <v>110</v>
      </c>
      <c r="C120" s="51"/>
      <c r="D120" s="51"/>
    </row>
    <row r="121" spans="1:4" ht="15">
      <c r="A121" s="14" t="s">
        <v>6</v>
      </c>
      <c r="B121" s="15"/>
      <c r="C121" s="51"/>
      <c r="D121" s="51"/>
    </row>
    <row r="122" spans="1:4" ht="22.5">
      <c r="A122" s="14" t="s">
        <v>117</v>
      </c>
      <c r="B122" s="15">
        <v>111</v>
      </c>
      <c r="C122" s="51"/>
      <c r="D122" s="51"/>
    </row>
    <row r="123" spans="1:4" ht="22.5">
      <c r="A123" s="14" t="s">
        <v>118</v>
      </c>
      <c r="B123" s="15">
        <v>112</v>
      </c>
      <c r="C123" s="51"/>
      <c r="D123" s="51"/>
    </row>
    <row r="124" spans="1:4" ht="33.75">
      <c r="A124" s="14" t="s">
        <v>119</v>
      </c>
      <c r="B124" s="15">
        <v>119</v>
      </c>
      <c r="C124" s="51"/>
      <c r="D124" s="51"/>
    </row>
    <row r="125" spans="1:4" ht="22.5">
      <c r="A125" s="14" t="s">
        <v>120</v>
      </c>
      <c r="B125" s="15">
        <v>119</v>
      </c>
      <c r="C125" s="51"/>
      <c r="D125" s="51"/>
    </row>
    <row r="126" spans="1:4" ht="22.5">
      <c r="A126" s="45" t="s">
        <v>128</v>
      </c>
      <c r="B126" s="15">
        <v>240</v>
      </c>
      <c r="C126" s="51"/>
      <c r="D126" s="51"/>
    </row>
    <row r="127" spans="1:4" ht="15">
      <c r="A127" s="14" t="s">
        <v>4</v>
      </c>
      <c r="B127" s="15"/>
      <c r="C127" s="51"/>
      <c r="D127" s="51"/>
    </row>
    <row r="128" spans="1:4" ht="15">
      <c r="A128" s="14" t="s">
        <v>121</v>
      </c>
      <c r="B128" s="15">
        <v>244</v>
      </c>
      <c r="C128" s="51"/>
      <c r="D128" s="51"/>
    </row>
    <row r="129" spans="1:4" ht="15">
      <c r="A129" s="14" t="s">
        <v>122</v>
      </c>
      <c r="B129" s="15">
        <v>244</v>
      </c>
      <c r="C129" s="51"/>
      <c r="D129" s="51"/>
    </row>
    <row r="130" spans="1:4" ht="15">
      <c r="A130" s="14" t="s">
        <v>123</v>
      </c>
      <c r="B130" s="15">
        <v>244</v>
      </c>
      <c r="C130" s="51"/>
      <c r="D130" s="51"/>
    </row>
    <row r="131" spans="1:4" ht="15">
      <c r="A131" s="14" t="s">
        <v>6</v>
      </c>
      <c r="B131" s="15"/>
      <c r="C131" s="51"/>
      <c r="D131" s="51"/>
    </row>
    <row r="132" spans="1:4" ht="15">
      <c r="A132" s="14" t="s">
        <v>64</v>
      </c>
      <c r="B132" s="15"/>
      <c r="C132" s="51"/>
      <c r="D132" s="51"/>
    </row>
    <row r="133" spans="1:4" ht="15">
      <c r="A133" s="14" t="s">
        <v>65</v>
      </c>
      <c r="B133" s="15"/>
      <c r="C133" s="51"/>
      <c r="D133" s="51"/>
    </row>
    <row r="134" spans="1:4" ht="15">
      <c r="A134" s="14" t="s">
        <v>66</v>
      </c>
      <c r="B134" s="15"/>
      <c r="C134" s="51"/>
      <c r="D134" s="51"/>
    </row>
    <row r="135" spans="1:4" ht="15">
      <c r="A135" s="14" t="s">
        <v>67</v>
      </c>
      <c r="B135" s="15"/>
      <c r="C135" s="51"/>
      <c r="D135" s="51"/>
    </row>
    <row r="136" spans="1:4" ht="22.5">
      <c r="A136" s="14" t="s">
        <v>124</v>
      </c>
      <c r="B136" s="15">
        <v>244</v>
      </c>
      <c r="C136" s="51"/>
      <c r="D136" s="51"/>
    </row>
    <row r="137" spans="1:4" ht="22.5">
      <c r="A137" s="14" t="s">
        <v>125</v>
      </c>
      <c r="B137" s="15">
        <v>244</v>
      </c>
      <c r="C137" s="51"/>
      <c r="D137" s="51"/>
    </row>
    <row r="138" spans="1:4" ht="15">
      <c r="A138" s="14" t="s">
        <v>126</v>
      </c>
      <c r="B138" s="15">
        <v>244</v>
      </c>
      <c r="C138" s="51"/>
      <c r="D138" s="51"/>
    </row>
    <row r="139" spans="1:4" ht="22.5">
      <c r="A139" s="14" t="s">
        <v>129</v>
      </c>
      <c r="B139" s="15">
        <v>244</v>
      </c>
      <c r="C139" s="51"/>
      <c r="D139" s="51"/>
    </row>
    <row r="140" spans="1:4" ht="22.5">
      <c r="A140" s="14" t="s">
        <v>136</v>
      </c>
      <c r="B140" s="15">
        <v>244</v>
      </c>
      <c r="C140" s="51"/>
      <c r="D140" s="51"/>
    </row>
    <row r="141" spans="1:4" ht="22.5">
      <c r="A141" s="14" t="s">
        <v>135</v>
      </c>
      <c r="B141" s="15">
        <v>244</v>
      </c>
      <c r="C141" s="51"/>
      <c r="D141" s="51"/>
    </row>
    <row r="142" spans="1:4" ht="15">
      <c r="A142" s="14" t="s">
        <v>187</v>
      </c>
      <c r="B142" s="15">
        <v>244</v>
      </c>
      <c r="C142" s="51"/>
      <c r="D142" s="51"/>
    </row>
    <row r="143" spans="1:4" ht="33">
      <c r="A143" s="45" t="s">
        <v>127</v>
      </c>
      <c r="B143" s="15">
        <v>320</v>
      </c>
      <c r="C143" s="51"/>
      <c r="D143" s="51"/>
    </row>
    <row r="144" spans="1:4" ht="15">
      <c r="A144" s="14" t="s">
        <v>4</v>
      </c>
      <c r="B144" s="15"/>
      <c r="C144" s="51"/>
      <c r="D144" s="51"/>
    </row>
    <row r="145" spans="1:4" ht="15">
      <c r="A145" s="14" t="s">
        <v>68</v>
      </c>
      <c r="B145" s="15">
        <v>321</v>
      </c>
      <c r="C145" s="51"/>
      <c r="D145" s="51"/>
    </row>
    <row r="146" spans="1:4" ht="15">
      <c r="A146" s="14" t="s">
        <v>130</v>
      </c>
      <c r="B146" s="15">
        <v>321</v>
      </c>
      <c r="C146" s="51"/>
      <c r="D146" s="51"/>
    </row>
    <row r="147" spans="1:4" ht="22.5">
      <c r="A147" s="45" t="s">
        <v>134</v>
      </c>
      <c r="B147" s="15">
        <v>850</v>
      </c>
      <c r="C147" s="51"/>
      <c r="D147" s="51"/>
    </row>
    <row r="148" spans="1:4" ht="15">
      <c r="A148" s="14" t="s">
        <v>4</v>
      </c>
      <c r="B148" s="15"/>
      <c r="C148" s="51"/>
      <c r="D148" s="51"/>
    </row>
    <row r="149" spans="1:4" ht="33.75">
      <c r="A149" s="14" t="s">
        <v>132</v>
      </c>
      <c r="B149" s="15">
        <v>851</v>
      </c>
      <c r="C149" s="51"/>
      <c r="D149" s="51"/>
    </row>
    <row r="150" spans="1:4" ht="15">
      <c r="A150" s="14" t="s">
        <v>4</v>
      </c>
      <c r="B150" s="15"/>
      <c r="C150" s="51"/>
      <c r="D150" s="51"/>
    </row>
    <row r="151" spans="1:4" ht="15">
      <c r="A151" s="14" t="s">
        <v>143</v>
      </c>
      <c r="B151" s="15"/>
      <c r="C151" s="51"/>
      <c r="D151" s="51"/>
    </row>
    <row r="152" spans="1:4" ht="15">
      <c r="A152" s="14" t="s">
        <v>144</v>
      </c>
      <c r="B152" s="15"/>
      <c r="C152" s="51"/>
      <c r="D152" s="51"/>
    </row>
    <row r="153" spans="1:4" ht="22.5">
      <c r="A153" s="14" t="s">
        <v>131</v>
      </c>
      <c r="B153" s="15">
        <v>852</v>
      </c>
      <c r="C153" s="51"/>
      <c r="D153" s="51"/>
    </row>
    <row r="154" spans="1:4" ht="22.5">
      <c r="A154" s="14" t="s">
        <v>133</v>
      </c>
      <c r="B154" s="15">
        <v>853</v>
      </c>
      <c r="C154" s="51"/>
      <c r="D154" s="51"/>
    </row>
    <row r="155" spans="1:4" ht="21">
      <c r="A155" s="43" t="s">
        <v>140</v>
      </c>
      <c r="B155" s="38" t="s">
        <v>84</v>
      </c>
      <c r="C155" s="51"/>
      <c r="D155" s="51"/>
    </row>
    <row r="156" spans="1:4" ht="15">
      <c r="A156" s="14" t="s">
        <v>6</v>
      </c>
      <c r="B156" s="15" t="s">
        <v>50</v>
      </c>
      <c r="C156" s="51"/>
      <c r="D156" s="51"/>
    </row>
    <row r="157" spans="1:4" ht="22.5">
      <c r="A157" s="45" t="s">
        <v>128</v>
      </c>
      <c r="B157" s="15">
        <v>240</v>
      </c>
      <c r="C157" s="51"/>
      <c r="D157" s="51"/>
    </row>
    <row r="158" spans="1:4" ht="15">
      <c r="A158" s="14" t="s">
        <v>4</v>
      </c>
      <c r="B158" s="15"/>
      <c r="C158" s="51"/>
      <c r="D158" s="51"/>
    </row>
    <row r="159" spans="1:4" ht="15">
      <c r="A159" s="14" t="s">
        <v>121</v>
      </c>
      <c r="B159" s="15">
        <v>244</v>
      </c>
      <c r="C159" s="51"/>
      <c r="D159" s="51"/>
    </row>
    <row r="160" spans="1:4" ht="15">
      <c r="A160" s="14" t="s">
        <v>122</v>
      </c>
      <c r="B160" s="15">
        <v>244</v>
      </c>
      <c r="C160" s="51"/>
      <c r="D160" s="51"/>
    </row>
    <row r="161" spans="1:4" ht="15">
      <c r="A161" s="14" t="s">
        <v>123</v>
      </c>
      <c r="B161" s="15">
        <v>244</v>
      </c>
      <c r="C161" s="51"/>
      <c r="D161" s="51"/>
    </row>
    <row r="162" spans="1:4" ht="15">
      <c r="A162" s="14" t="s">
        <v>6</v>
      </c>
      <c r="B162" s="15"/>
      <c r="C162" s="51"/>
      <c r="D162" s="51"/>
    </row>
    <row r="163" spans="1:4" ht="15">
      <c r="A163" s="14" t="s">
        <v>64</v>
      </c>
      <c r="B163" s="15"/>
      <c r="C163" s="51"/>
      <c r="D163" s="51"/>
    </row>
    <row r="164" spans="1:4" ht="15">
      <c r="A164" s="14" t="s">
        <v>65</v>
      </c>
      <c r="B164" s="15"/>
      <c r="C164" s="51"/>
      <c r="D164" s="51"/>
    </row>
    <row r="165" spans="1:4" ht="15">
      <c r="A165" s="14" t="s">
        <v>66</v>
      </c>
      <c r="B165" s="15"/>
      <c r="C165" s="51"/>
      <c r="D165" s="51"/>
    </row>
    <row r="166" spans="1:4" ht="15">
      <c r="A166" s="14" t="s">
        <v>67</v>
      </c>
      <c r="B166" s="15"/>
      <c r="C166" s="51"/>
      <c r="D166" s="51"/>
    </row>
    <row r="167" spans="1:4" ht="22.5">
      <c r="A167" s="14" t="s">
        <v>124</v>
      </c>
      <c r="B167" s="15">
        <v>244</v>
      </c>
      <c r="C167" s="51"/>
      <c r="D167" s="51"/>
    </row>
    <row r="168" spans="1:4" ht="22.5">
      <c r="A168" s="14" t="s">
        <v>125</v>
      </c>
      <c r="B168" s="15">
        <v>244</v>
      </c>
      <c r="C168" s="51"/>
      <c r="D168" s="51"/>
    </row>
    <row r="169" spans="1:4" ht="15">
      <c r="A169" s="14" t="s">
        <v>126</v>
      </c>
      <c r="B169" s="15">
        <v>244</v>
      </c>
      <c r="C169" s="51"/>
      <c r="D169" s="51"/>
    </row>
    <row r="170" spans="1:4" ht="22.5">
      <c r="A170" s="14" t="s">
        <v>129</v>
      </c>
      <c r="B170" s="15">
        <v>244</v>
      </c>
      <c r="C170" s="51"/>
      <c r="D170" s="51"/>
    </row>
    <row r="171" spans="1:4" ht="22.5">
      <c r="A171" s="14" t="s">
        <v>136</v>
      </c>
      <c r="B171" s="15">
        <v>244</v>
      </c>
      <c r="C171" s="51"/>
      <c r="D171" s="51"/>
    </row>
    <row r="172" spans="1:4" ht="22.5">
      <c r="A172" s="14" t="s">
        <v>135</v>
      </c>
      <c r="B172" s="15">
        <v>244</v>
      </c>
      <c r="C172" s="51"/>
      <c r="D172" s="51"/>
    </row>
    <row r="173" spans="1:4" ht="15">
      <c r="A173" s="14" t="s">
        <v>187</v>
      </c>
      <c r="B173" s="15">
        <v>244</v>
      </c>
      <c r="C173" s="51"/>
      <c r="D173" s="51"/>
    </row>
    <row r="174" spans="1:4" ht="15">
      <c r="A174" s="43" t="s">
        <v>141</v>
      </c>
      <c r="B174" s="44" t="s">
        <v>84</v>
      </c>
      <c r="C174" s="51"/>
      <c r="D174" s="51"/>
    </row>
    <row r="175" spans="1:4" ht="15">
      <c r="A175" s="14" t="s">
        <v>6</v>
      </c>
      <c r="B175" s="15" t="s">
        <v>50</v>
      </c>
      <c r="C175" s="51"/>
      <c r="D175" s="51"/>
    </row>
    <row r="176" spans="1:4" ht="15">
      <c r="A176" s="45" t="s">
        <v>137</v>
      </c>
      <c r="B176" s="15">
        <v>110</v>
      </c>
      <c r="C176" s="51"/>
      <c r="D176" s="51"/>
    </row>
    <row r="177" spans="1:4" ht="15">
      <c r="A177" s="14" t="s">
        <v>6</v>
      </c>
      <c r="B177" s="15"/>
      <c r="C177" s="51"/>
      <c r="D177" s="51"/>
    </row>
    <row r="178" spans="1:4" ht="22.5">
      <c r="A178" s="14" t="s">
        <v>117</v>
      </c>
      <c r="B178" s="15">
        <v>111</v>
      </c>
      <c r="C178" s="51"/>
      <c r="D178" s="51"/>
    </row>
    <row r="179" spans="1:4" ht="22.5">
      <c r="A179" s="14" t="s">
        <v>120</v>
      </c>
      <c r="B179" s="15">
        <v>119</v>
      </c>
      <c r="C179" s="51"/>
      <c r="D179" s="51"/>
    </row>
    <row r="180" spans="1:4" ht="22.5">
      <c r="A180" s="45" t="s">
        <v>128</v>
      </c>
      <c r="B180" s="15">
        <v>240</v>
      </c>
      <c r="C180" s="51"/>
      <c r="D180" s="51"/>
    </row>
    <row r="181" spans="1:4" ht="15">
      <c r="A181" s="14" t="s">
        <v>4</v>
      </c>
      <c r="B181" s="15"/>
      <c r="C181" s="51"/>
      <c r="D181" s="51"/>
    </row>
    <row r="182" spans="1:4" ht="15">
      <c r="A182" s="14" t="s">
        <v>121</v>
      </c>
      <c r="B182" s="15">
        <v>244</v>
      </c>
      <c r="C182" s="51"/>
      <c r="D182" s="51"/>
    </row>
    <row r="183" spans="1:4" ht="15">
      <c r="A183" s="14" t="s">
        <v>122</v>
      </c>
      <c r="B183" s="15">
        <v>244</v>
      </c>
      <c r="C183" s="51"/>
      <c r="D183" s="51"/>
    </row>
    <row r="184" spans="1:4" ht="15">
      <c r="A184" s="14" t="s">
        <v>123</v>
      </c>
      <c r="B184" s="15">
        <v>244</v>
      </c>
      <c r="C184" s="51"/>
      <c r="D184" s="51"/>
    </row>
    <row r="185" spans="1:4" ht="15">
      <c r="A185" s="14" t="s">
        <v>6</v>
      </c>
      <c r="B185" s="15"/>
      <c r="C185" s="51"/>
      <c r="D185" s="51"/>
    </row>
    <row r="186" spans="1:4" ht="15">
      <c r="A186" s="14" t="s">
        <v>64</v>
      </c>
      <c r="B186" s="15"/>
      <c r="C186" s="51"/>
      <c r="D186" s="51"/>
    </row>
    <row r="187" spans="1:4" ht="15">
      <c r="A187" s="14" t="s">
        <v>65</v>
      </c>
      <c r="B187" s="15"/>
      <c r="C187" s="51"/>
      <c r="D187" s="51"/>
    </row>
    <row r="188" spans="1:4" ht="15">
      <c r="A188" s="14" t="s">
        <v>66</v>
      </c>
      <c r="B188" s="15"/>
      <c r="C188" s="51"/>
      <c r="D188" s="51"/>
    </row>
    <row r="189" spans="1:4" ht="15">
      <c r="A189" s="14" t="s">
        <v>67</v>
      </c>
      <c r="B189" s="15"/>
      <c r="C189" s="51"/>
      <c r="D189" s="51"/>
    </row>
    <row r="190" spans="1:4" ht="22.5">
      <c r="A190" s="14" t="s">
        <v>124</v>
      </c>
      <c r="B190" s="15">
        <v>244</v>
      </c>
      <c r="C190" s="51"/>
      <c r="D190" s="51"/>
    </row>
    <row r="191" spans="1:4" ht="22.5">
      <c r="A191" s="14" t="s">
        <v>125</v>
      </c>
      <c r="B191" s="15">
        <v>244</v>
      </c>
      <c r="C191" s="51"/>
      <c r="D191" s="51"/>
    </row>
    <row r="192" spans="1:4" ht="15">
      <c r="A192" s="14" t="s">
        <v>126</v>
      </c>
      <c r="B192" s="15">
        <v>244</v>
      </c>
      <c r="C192" s="51"/>
      <c r="D192" s="51"/>
    </row>
    <row r="193" spans="1:4" ht="22.5">
      <c r="A193" s="14" t="s">
        <v>129</v>
      </c>
      <c r="B193" s="15">
        <v>244</v>
      </c>
      <c r="C193" s="51"/>
      <c r="D193" s="51"/>
    </row>
    <row r="194" spans="1:4" ht="22.5">
      <c r="A194" s="14" t="s">
        <v>136</v>
      </c>
      <c r="B194" s="15">
        <v>244</v>
      </c>
      <c r="C194" s="51"/>
      <c r="D194" s="51"/>
    </row>
    <row r="195" spans="1:4" ht="22.5">
      <c r="A195" s="14" t="s">
        <v>135</v>
      </c>
      <c r="B195" s="15">
        <v>244</v>
      </c>
      <c r="C195" s="51"/>
      <c r="D195" s="51"/>
    </row>
    <row r="196" spans="1:4" ht="15">
      <c r="A196" s="14" t="s">
        <v>187</v>
      </c>
      <c r="B196" s="15">
        <v>244</v>
      </c>
      <c r="C196" s="51"/>
      <c r="D196" s="51"/>
    </row>
    <row r="197" spans="1:4" ht="21">
      <c r="A197" s="29" t="s">
        <v>69</v>
      </c>
      <c r="B197" s="30">
        <v>100</v>
      </c>
      <c r="C197" s="51"/>
      <c r="D197" s="51"/>
    </row>
    <row r="198" spans="1:4" ht="15">
      <c r="A198" s="14" t="s">
        <v>6</v>
      </c>
      <c r="B198" s="15" t="s">
        <v>50</v>
      </c>
      <c r="C198" s="51"/>
      <c r="D198" s="51"/>
    </row>
    <row r="199" spans="1:4" ht="22.5">
      <c r="A199" s="14" t="s">
        <v>112</v>
      </c>
      <c r="B199" s="15">
        <v>100</v>
      </c>
      <c r="C199" s="51"/>
      <c r="D199" s="51"/>
    </row>
    <row r="200" spans="1:4" ht="15">
      <c r="A200" s="14" t="s">
        <v>6</v>
      </c>
      <c r="B200" s="15" t="s">
        <v>50</v>
      </c>
      <c r="C200" s="51"/>
      <c r="D200" s="51"/>
    </row>
    <row r="201" spans="1:4" ht="22.5">
      <c r="A201" s="14" t="s">
        <v>70</v>
      </c>
      <c r="B201" s="15">
        <v>120</v>
      </c>
      <c r="C201" s="51"/>
      <c r="D201" s="51"/>
    </row>
    <row r="202" spans="1:4" ht="22.5">
      <c r="A202" s="14" t="s">
        <v>200</v>
      </c>
      <c r="B202" s="15">
        <v>130</v>
      </c>
      <c r="C202" s="51"/>
      <c r="D202" s="51"/>
    </row>
    <row r="203" spans="1:4" ht="22.5">
      <c r="A203" s="14" t="s">
        <v>70</v>
      </c>
      <c r="B203" s="15">
        <v>180</v>
      </c>
      <c r="C203" s="51"/>
      <c r="D203" s="51"/>
    </row>
    <row r="204" spans="1:4" ht="22.5">
      <c r="A204" s="14" t="s">
        <v>113</v>
      </c>
      <c r="B204" s="15"/>
      <c r="C204" s="51"/>
      <c r="D204" s="51"/>
    </row>
    <row r="205" spans="1:4" ht="15">
      <c r="A205" s="14" t="s">
        <v>6</v>
      </c>
      <c r="B205" s="15" t="s">
        <v>50</v>
      </c>
      <c r="C205" s="51"/>
      <c r="D205" s="51"/>
    </row>
    <row r="206" spans="1:4" ht="22.5">
      <c r="A206" s="14" t="s">
        <v>71</v>
      </c>
      <c r="B206" s="15">
        <v>130</v>
      </c>
      <c r="C206" s="51"/>
      <c r="D206" s="51"/>
    </row>
    <row r="207" spans="1:4" ht="15">
      <c r="A207" s="14" t="s">
        <v>61</v>
      </c>
      <c r="B207" s="15"/>
      <c r="C207" s="51"/>
      <c r="D207" s="51"/>
    </row>
    <row r="208" spans="1:4" ht="15">
      <c r="A208" s="14" t="s">
        <v>114</v>
      </c>
      <c r="B208" s="15"/>
      <c r="C208" s="51"/>
      <c r="D208" s="51"/>
    </row>
    <row r="209" spans="1:2" ht="15">
      <c r="A209" s="42"/>
      <c r="B209" s="39"/>
    </row>
    <row r="210" spans="1:2" ht="15">
      <c r="A210" s="78" t="s">
        <v>74</v>
      </c>
      <c r="B210" s="78"/>
    </row>
    <row r="211" spans="1:2" ht="15">
      <c r="A211" s="78" t="s">
        <v>76</v>
      </c>
      <c r="B211" s="78"/>
    </row>
    <row r="212" spans="1:2" ht="15">
      <c r="A212" s="42"/>
      <c r="B212" s="39"/>
    </row>
    <row r="213" spans="1:2" ht="15">
      <c r="A213" s="78" t="s">
        <v>78</v>
      </c>
      <c r="B213" s="78"/>
    </row>
    <row r="214" spans="1:2" ht="15">
      <c r="A214" s="78" t="s">
        <v>79</v>
      </c>
      <c r="B214" s="78"/>
    </row>
    <row r="215" spans="1:2" ht="15">
      <c r="A215" s="42"/>
      <c r="B215" s="39"/>
    </row>
    <row r="216" spans="1:2" ht="15">
      <c r="A216" s="78" t="s">
        <v>80</v>
      </c>
      <c r="B216" s="78"/>
    </row>
    <row r="217" spans="1:2" ht="15">
      <c r="A217" s="78" t="s">
        <v>81</v>
      </c>
      <c r="B217" s="78"/>
    </row>
    <row r="218" spans="1:2" ht="15">
      <c r="A218" s="42"/>
      <c r="B218" s="39"/>
    </row>
    <row r="219" spans="1:2" ht="15">
      <c r="A219" s="78" t="s">
        <v>82</v>
      </c>
      <c r="B219" s="78"/>
    </row>
    <row r="220" spans="1:2" ht="15">
      <c r="A220" s="85"/>
      <c r="B220" s="85"/>
    </row>
    <row r="221" spans="1:2" ht="15">
      <c r="A221" s="42" t="s">
        <v>83</v>
      </c>
      <c r="B221" s="50"/>
    </row>
    <row r="222" spans="1:2" ht="15">
      <c r="A222" s="42"/>
      <c r="B222" s="39"/>
    </row>
    <row r="223" spans="1:2" ht="15">
      <c r="A223" s="77" t="s">
        <v>201</v>
      </c>
      <c r="B223" s="77"/>
    </row>
  </sheetData>
  <sheetProtection/>
  <mergeCells count="13">
    <mergeCell ref="A4:A6"/>
    <mergeCell ref="B4:B6"/>
    <mergeCell ref="C4:C6"/>
    <mergeCell ref="D4:D6"/>
    <mergeCell ref="A210:B210"/>
    <mergeCell ref="A211:B211"/>
    <mergeCell ref="A223:B223"/>
    <mergeCell ref="A213:B213"/>
    <mergeCell ref="A214:B214"/>
    <mergeCell ref="A216:B216"/>
    <mergeCell ref="A217:B217"/>
    <mergeCell ref="A219:B219"/>
    <mergeCell ref="A220:B2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2016-02-17T05:35:28Z</dcterms:modified>
  <cp:category/>
  <cp:version/>
  <cp:contentType/>
  <cp:contentStatus/>
</cp:coreProperties>
</file>