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5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<sst xmlns="http://schemas.openxmlformats.org/spreadsheetml/2006/main" count="929" uniqueCount="292">
  <si>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</si>
  <si>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</si>
  <si>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</si>
  <si>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</si>
  <si>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</si>
  <si>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</si>
  <si>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</si>
  <si>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</si>
  <si>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</si>
  <si>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</si>
  <si>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</si>
  <si>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</si>
  <si>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</si>
  <si>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</si>
  <si>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</si>
  <si>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</si>
  <si>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</si>
  <si>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</si>
  <si>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</si>
  <si>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</si>
  <si>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</si>
  <si>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</si>
  <si>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</si>
  <si>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</si>
  <si>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</si>
  <si>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</si>
  <si>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</si>
  <si>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</si>
  <si>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</si>
  <si>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</si>
  <si>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</si>
  <si>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</si>
  <si>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</si>
  <si>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</si>
  <si>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</si>
  <si>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</si>
  <si>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</si>
  <si>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</si>
  <si>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</si>
  <si>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</si>
  <si>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</si>
  <si>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</si>
  <si>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</si>
  <si>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</si>
  <si>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</si>
  <si>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</si>
  <si>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</si>
  <si>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</si>
  <si>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</si>
  <si>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</si>
  <si>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</si>
  <si>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</si>
  <si>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</si>
  <si>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</si>
  <si>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</si>
  <si>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</si>
  <si>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</si>
  <si>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</si>
  <si>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</si>
  <si>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</si>
  <si>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</si>
  <si>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</si>
  <si>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</si>
  <si>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</si>
  <si>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</si>
  <si>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</si>
  <si>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</si>
  <si>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</si>
  <si>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</si>
  <si>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</si>
  <si>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</si>
  <si>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</si>
  <si>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</si>
  <si>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</si>
  <si>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</si>
  <si>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</si>
  <si>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</si>
  <si>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</si>
  <si>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</si>
  <si>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</si>
  <si>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</si>
  <si>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</si>
  <si>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</si>
  <si>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</si>
  <si>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</si>
  <si>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</si>
  <si>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</si>
  <si>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</si>
  <si>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</si>
  <si>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</si>
  <si>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</si>
  <si>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</si>
  <si>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</si>
  <si>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</si>
  <si>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</si>
  <si>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</si>
  <si>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</si>
  <si>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</si>
  <si>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</si>
  <si>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</si>
  <si>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</si>
  <si>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</si>
  <si>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</si>
  <si>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</si>
  <si>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</si>
  <si>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</si>
  <si>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</si>
  <si>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</si>
  <si>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</si>
  <si>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</si>
  <si>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</si>
  <si>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</si>
  <si>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</si>
  <si>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</si>
  <si>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</si>
  <si>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</si>
  <si>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</si>
  <si>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</si>
  <si>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</si>
  <si>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</si>
  <si>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</si>
  <si>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</si>
  <si>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</si>
  <si>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</si>
  <si>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</si>
  <si>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</si>
  <si>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</si>
  <si>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</si>
  <si>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</si>
  <si>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</si>
  <si>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</si>
  <si>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</si>
  <si>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</si>
  <si>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</si>
  <si>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</si>
  <si>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</si>
  <si>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</si>
  <si>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</si>
  <si>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</si>
  <si>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</si>
  <si>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</si>
  <si>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</si>
  <si>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</si>
  <si>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</si>
  <si>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</si>
  <si>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</si>
  <si>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</si>
  <si>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</si>
  <si>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</si>
  <si>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</si>
  <si>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</si>
  <si>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</si>
  <si>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</si>
  <si>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</si>
  <si>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</si>
  <si>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</si>
  <si>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</si>
  <si>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</si>
  <si>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</si>
  <si>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</si>
  <si>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</si>
  <si>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</si>
  <si>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</si>
  <si>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</si>
  <si>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</si>
  <si>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</si>
  <si>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</si>
  <si>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</si>
  <si>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</si>
  <si>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</si>
  <si>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</si>
  <si>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</si>
  <si>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</si>
  <si>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</si>
  <si>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</si>
  <si>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</si>
  <si>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</si>
  <si>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</si>
  <si>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</si>
  <si>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</si>
  <si>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</si>
  <si>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</si>
  <si>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</si>
  <si>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</si>
  <si>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</si>
  <si>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</si>
  <si>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</si>
  <si>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</si>
  <si>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</si>
  <si>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</si>
  <si>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</si>
  <si>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</si>
  <si>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</si>
  <si>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</si>
  <si>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</si>
  <si>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</si>
  <si>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</si>
  <si>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</si>
  <si>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</si>
  <si>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</si>
  <si>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</si>
  <si>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</si>
  <si>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</si>
  <si>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</si>
  <si>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</si>
  <si>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</si>
  <si>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</si>
  <si>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</si>
  <si>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</si>
  <si>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</si>
  <si>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</si>
  <si>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</si>
  <si>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</si>
  <si>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</si>
  <si>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</si>
  <si>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</si>
  <si>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</si>
  <si>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</si>
  <si>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</si>
  <si>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</si>
  <si>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</si>
  <si>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</si>
  <si>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</si>
  <si>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</si>
  <si>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</si>
  <si>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</si>
  <si>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</si>
  <si>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</si>
  <si>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</si>
  <si>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</si>
  <si>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</si>
  <si>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</si>
  <si>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</si>
  <si>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</si>
  <si>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</si>
  <si>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</si>
  <si>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</si>
  <si>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</si>
  <si>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</si>
  <si>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</si>
  <si>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</si>
  <si>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</si>
  <si>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</si>
  <si>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</si>
  <si>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</si>
  <si>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</si>
  <si>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</si>
  <si>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</si>
  <si>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</si>
  <si>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</si>
  <si>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</si>
  <si>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</si>
  <si>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</si>
  <si>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</si>
  <si>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</si>
  <si>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</si>
  <si>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</si>
  <si>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</si>
  <si>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</si>
  <si>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</si>
  <si>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</si>
  <si>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</si>
  <si>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</si>
  <si>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</si>
  <si>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</si>
  <si>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</si>
  <si>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</si>
  <si>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</si>
  <si>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</si>
  <si>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</si>
  <si>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</si>
  <si>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</si>
  <si>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</si>
  <si>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</si>
  <si>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</si>
  <si>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</si>
  <si>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</si>
  <si>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</si>
  <si>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</si>
  <si>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</si>
  <si>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</si>
  <si>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</si>
  <si>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</si>
  <si>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телефон___274-06-84______</t>
  </si>
  <si>
    <t>Руководитель муниципального учреждения (уполномоченное лицо)</t>
  </si>
  <si>
    <t>Пестова М.Б.</t>
  </si>
  <si>
    <t>Главный бухгалтер муниципального учреждения</t>
  </si>
  <si>
    <t>Варокина Н.С.</t>
  </si>
  <si>
    <t>Заведующий</t>
  </si>
  <si>
    <t>«   02    »  ноября          2016г.</t>
  </si>
  <si>
    <t>« 02  » ноября               2016г.</t>
  </si>
  <si>
    <t>«_02_»_ноября  2016__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</si>
</sst>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wrapText="1"/>
    </xf>
    <xf numFmtId="0" fontId="58" fillId="0" borderId="11" xfId="0" applyFont="1" applyBorder="1" applyAlignment="1">
      <alignment horizontal="center"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49" fontId="58" fillId="0" borderId="12" xfId="0" applyNumberFormat="1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1">
      <selection activeCell="A17" sqref="A17:D17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14" t="s">
        <v>42</v>
      </c>
      <c r="G1" s="114"/>
      <c r="H1" s="114"/>
    </row>
    <row r="2" spans="1:8" ht="11.25" customHeight="1">
      <c r="A2" s="5"/>
      <c r="F2" s="114" t="s">
        <v>40</v>
      </c>
      <c r="G2" s="114"/>
      <c r="H2" s="114"/>
    </row>
    <row r="3" spans="1:8" ht="11.25" customHeight="1">
      <c r="A3" s="6"/>
      <c r="F3" s="114" t="s">
        <v>36</v>
      </c>
      <c r="G3" s="114"/>
      <c r="H3" s="114"/>
    </row>
    <row r="4" spans="1:8" ht="11.25" customHeight="1">
      <c r="A4" s="6"/>
      <c r="F4" s="114" t="s">
        <v>22</v>
      </c>
      <c r="G4" s="114"/>
      <c r="H4" s="114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2"/>
      <c r="E6" s="112"/>
      <c r="F6" s="112"/>
      <c r="G6" s="112"/>
      <c r="H6" s="1"/>
      <c r="I6" s="1"/>
    </row>
    <row r="7" spans="1:9" ht="15" customHeight="1">
      <c r="A7" s="8"/>
      <c r="B7" s="8"/>
      <c r="C7" s="8"/>
      <c r="D7" s="9"/>
      <c r="E7" s="104" t="s">
        <v>23</v>
      </c>
      <c r="F7" s="104"/>
      <c r="G7" s="104"/>
      <c r="H7" s="104"/>
      <c r="I7" s="1"/>
    </row>
    <row r="8" spans="1:9" ht="15.75">
      <c r="A8" s="8"/>
      <c r="B8" s="8"/>
      <c r="C8" s="8"/>
      <c r="D8" s="9"/>
      <c r="E8" s="111" t="s">
        <v>288</v>
      </c>
      <c r="F8" s="111"/>
      <c r="G8" s="111"/>
      <c r="H8" s="111"/>
      <c r="I8" s="1"/>
    </row>
    <row r="9" spans="1:9" ht="15" customHeight="1">
      <c r="A9" s="9"/>
      <c r="B9" s="9"/>
      <c r="C9" s="9"/>
      <c r="D9" s="9"/>
      <c r="E9" s="105" t="s">
        <v>24</v>
      </c>
      <c r="F9" s="105"/>
      <c r="G9" s="105"/>
      <c r="H9" s="105"/>
      <c r="I9" s="106"/>
    </row>
    <row r="10" spans="1:9" ht="15" customHeight="1">
      <c r="A10" s="9"/>
      <c r="B10" s="9"/>
      <c r="C10" s="9"/>
      <c r="D10" s="9"/>
      <c r="E10" s="15"/>
      <c r="F10" s="15"/>
      <c r="G10" s="111" t="s">
        <v>285</v>
      </c>
      <c r="H10" s="111"/>
      <c r="I10" s="106"/>
    </row>
    <row r="11" spans="1:9" ht="16.5" customHeight="1">
      <c r="A11" s="8"/>
      <c r="B11" s="8"/>
      <c r="C11" s="8"/>
      <c r="D11" s="9"/>
      <c r="E11" s="105" t="s">
        <v>19</v>
      </c>
      <c r="F11" s="105"/>
      <c r="G11" s="108" t="s">
        <v>20</v>
      </c>
      <c r="H11" s="108"/>
      <c r="I11" s="1"/>
    </row>
    <row r="12" spans="1:9" ht="22.5" customHeight="1">
      <c r="A12" s="8"/>
      <c r="B12" s="8"/>
      <c r="C12" s="8"/>
      <c r="D12" s="9"/>
      <c r="E12" s="107" t="s">
        <v>289</v>
      </c>
      <c r="F12" s="107"/>
      <c r="G12" s="107"/>
      <c r="H12" s="107"/>
      <c r="I12" s="9"/>
    </row>
    <row r="13" spans="1:9" ht="17.25" customHeight="1">
      <c r="A13" s="116" t="s">
        <v>25</v>
      </c>
      <c r="B13" s="116"/>
      <c r="C13" s="116"/>
      <c r="D13" s="116"/>
      <c r="E13" s="116"/>
      <c r="F13" s="116"/>
      <c r="G13" s="116"/>
      <c r="H13" s="116"/>
      <c r="I13" s="116"/>
    </row>
    <row r="14" spans="1:9" ht="15" customHeight="1">
      <c r="A14" s="116" t="s">
        <v>247</v>
      </c>
      <c r="B14" s="116"/>
      <c r="C14" s="116"/>
      <c r="D14" s="116"/>
      <c r="E14" s="116"/>
      <c r="F14" s="116"/>
      <c r="G14" s="116"/>
      <c r="H14" s="116"/>
      <c r="I14" s="116"/>
    </row>
    <row r="15" spans="1:9" ht="15" customHeight="1">
      <c r="A15" s="116" t="s">
        <v>43</v>
      </c>
      <c r="B15" s="116"/>
      <c r="C15" s="116"/>
      <c r="D15" s="116"/>
      <c r="E15" s="116"/>
      <c r="F15" s="116"/>
      <c r="G15" s="116"/>
      <c r="H15" s="116"/>
      <c r="I15" s="116"/>
    </row>
    <row r="16" spans="1:9" ht="12" customHeight="1">
      <c r="A16" s="116"/>
      <c r="B16" s="116"/>
      <c r="C16" s="116"/>
      <c r="D16" s="116"/>
      <c r="E16" s="116"/>
      <c r="F16" s="116"/>
      <c r="G16" s="116"/>
      <c r="H16" s="116"/>
      <c r="I16" s="116"/>
    </row>
    <row r="17" spans="1:9" ht="18.75" customHeight="1">
      <c r="A17" s="116" t="s">
        <v>290</v>
      </c>
      <c r="B17" s="116"/>
      <c r="C17" s="116"/>
      <c r="D17" s="116"/>
      <c r="E17" s="116"/>
      <c r="F17" s="120"/>
      <c r="G17" s="121" t="s">
        <v>26</v>
      </c>
      <c r="H17" s="121"/>
      <c r="I17" s="10"/>
    </row>
    <row r="18" spans="1:9" ht="27.75" customHeight="1">
      <c r="A18" s="10"/>
      <c r="B18" s="10"/>
      <c r="C18" s="10"/>
      <c r="D18" s="10"/>
      <c r="E18" s="118" t="s">
        <v>37</v>
      </c>
      <c r="F18" s="119"/>
      <c r="G18" s="117"/>
      <c r="H18" s="117"/>
      <c r="I18" s="12"/>
    </row>
    <row r="19" spans="1:9" ht="17.25" customHeight="1">
      <c r="A19" s="11"/>
      <c r="B19" s="10"/>
      <c r="C19" s="10"/>
      <c r="D19" s="10"/>
      <c r="E19" s="118" t="s">
        <v>38</v>
      </c>
      <c r="F19" s="119"/>
      <c r="G19" s="122">
        <v>42676</v>
      </c>
      <c r="H19" s="110"/>
      <c r="I19" s="9"/>
    </row>
    <row r="20" spans="1:9" ht="17.25" customHeight="1">
      <c r="A20" s="9"/>
      <c r="B20" s="8"/>
      <c r="C20" s="9"/>
      <c r="D20" s="1"/>
      <c r="E20" s="118" t="s">
        <v>27</v>
      </c>
      <c r="F20" s="119"/>
      <c r="G20" s="123">
        <v>44849185</v>
      </c>
      <c r="H20" s="124"/>
      <c r="I20" s="8"/>
    </row>
    <row r="21" spans="1:9" ht="17.25" customHeight="1">
      <c r="A21" s="9"/>
      <c r="B21" s="8"/>
      <c r="C21" s="9"/>
      <c r="D21" s="1"/>
      <c r="E21" s="118" t="s">
        <v>28</v>
      </c>
      <c r="F21" s="119"/>
      <c r="G21" s="110">
        <v>383</v>
      </c>
      <c r="H21" s="110"/>
      <c r="I21" s="8"/>
    </row>
    <row r="22" spans="1:9" ht="15" customHeight="1">
      <c r="A22" s="106" t="s">
        <v>39</v>
      </c>
      <c r="B22" s="106"/>
      <c r="C22" s="106"/>
      <c r="D22" s="106"/>
      <c r="E22" s="106"/>
      <c r="F22" s="106"/>
      <c r="G22" s="106"/>
      <c r="H22" s="106"/>
      <c r="I22" s="8"/>
    </row>
    <row r="23" spans="1:9" ht="15" customHeight="1">
      <c r="A23" s="109" t="s">
        <v>267</v>
      </c>
      <c r="B23" s="109"/>
      <c r="C23" s="109"/>
      <c r="D23" s="109"/>
      <c r="E23" s="109"/>
      <c r="F23" s="109"/>
      <c r="G23" s="109"/>
      <c r="H23" s="10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04" t="s">
        <v>248</v>
      </c>
      <c r="B25" s="104"/>
      <c r="C25" s="104"/>
      <c r="D25" s="104"/>
      <c r="E25" s="104"/>
      <c r="F25" s="104"/>
      <c r="G25" s="104"/>
      <c r="H25" s="104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1" t="s">
        <v>266</v>
      </c>
      <c r="C27" s="111"/>
      <c r="D27" s="111"/>
      <c r="E27" s="9"/>
      <c r="F27" s="9"/>
      <c r="G27" s="9"/>
      <c r="H27" s="9"/>
      <c r="I27" s="1"/>
    </row>
    <row r="28" spans="1:9" ht="15.75" customHeight="1">
      <c r="A28" s="104" t="s">
        <v>29</v>
      </c>
      <c r="B28" s="104"/>
      <c r="C28" s="9"/>
      <c r="D28" s="1"/>
      <c r="E28" s="112"/>
      <c r="F28" s="112"/>
      <c r="G28" s="106"/>
      <c r="H28" s="106"/>
      <c r="I28" s="8"/>
    </row>
    <row r="29" spans="1:9" ht="21" customHeight="1">
      <c r="A29" s="104" t="s">
        <v>30</v>
      </c>
      <c r="B29" s="104"/>
      <c r="C29" s="104"/>
      <c r="D29" s="104"/>
      <c r="E29" s="104"/>
      <c r="F29" s="104"/>
      <c r="G29" s="13"/>
      <c r="H29" s="13"/>
      <c r="I29" s="9"/>
    </row>
    <row r="30" spans="1:9" ht="15" customHeight="1">
      <c r="A30" s="125" t="s">
        <v>31</v>
      </c>
      <c r="B30" s="125"/>
      <c r="C30" s="125"/>
      <c r="D30" s="125"/>
      <c r="E30" s="125"/>
      <c r="F30" s="12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04" t="s">
        <v>250</v>
      </c>
      <c r="B32" s="104"/>
      <c r="C32" s="104"/>
      <c r="D32" s="103" t="s">
        <v>268</v>
      </c>
      <c r="E32" s="103"/>
      <c r="F32" s="103"/>
      <c r="G32" s="103"/>
      <c r="H32" s="19"/>
    </row>
    <row r="33" spans="1:8" ht="38.25" customHeight="1">
      <c r="A33" s="104" t="s">
        <v>249</v>
      </c>
      <c r="B33" s="104"/>
      <c r="C33" s="104"/>
      <c r="D33" s="103" t="s">
        <v>268</v>
      </c>
      <c r="E33" s="103"/>
      <c r="F33" s="103"/>
      <c r="G33" s="10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3" t="s">
        <v>32</v>
      </c>
      <c r="B35" s="113"/>
      <c r="C35" s="113"/>
      <c r="D35" s="113"/>
      <c r="E35" s="113"/>
      <c r="F35" s="113"/>
      <c r="G35" s="113"/>
      <c r="H35" s="113"/>
    </row>
    <row r="36" spans="1:8" ht="11.25" customHeight="1">
      <c r="A36" s="99" t="s">
        <v>33</v>
      </c>
      <c r="B36" s="99"/>
      <c r="C36" s="99"/>
      <c r="D36" s="99"/>
      <c r="E36" s="58"/>
      <c r="F36" s="58"/>
      <c r="G36" s="58"/>
      <c r="H36" s="58"/>
    </row>
    <row r="37" spans="1:8" ht="11.25" customHeight="1">
      <c r="A37" s="96" t="s">
        <v>269</v>
      </c>
      <c r="B37" s="96"/>
      <c r="C37" s="96"/>
      <c r="D37" s="96"/>
      <c r="E37" s="96"/>
      <c r="F37" s="96"/>
      <c r="G37" s="96"/>
      <c r="H37" s="96"/>
    </row>
    <row r="38" spans="1:8" ht="21.75" customHeight="1">
      <c r="A38" s="96" t="s">
        <v>270</v>
      </c>
      <c r="B38" s="96"/>
      <c r="C38" s="96"/>
      <c r="D38" s="96"/>
      <c r="E38" s="96"/>
      <c r="F38" s="96"/>
      <c r="G38" s="96"/>
      <c r="H38" s="96"/>
    </row>
    <row r="39" spans="1:8" ht="36.75" customHeight="1">
      <c r="A39" s="96" t="s">
        <v>271</v>
      </c>
      <c r="B39" s="96"/>
      <c r="C39" s="96"/>
      <c r="D39" s="96"/>
      <c r="E39" s="96"/>
      <c r="F39" s="96"/>
      <c r="G39" s="96"/>
      <c r="H39" s="96"/>
    </row>
    <row r="40" spans="1:8" ht="18" customHeight="1">
      <c r="A40" s="96" t="s">
        <v>272</v>
      </c>
      <c r="B40" s="96"/>
      <c r="C40" s="96"/>
      <c r="D40" s="96"/>
      <c r="E40" s="96"/>
      <c r="F40" s="96"/>
      <c r="G40" s="96"/>
      <c r="H40" s="96"/>
    </row>
    <row r="41" spans="1:8" ht="27" customHeight="1">
      <c r="A41" s="96" t="s">
        <v>273</v>
      </c>
      <c r="B41" s="96"/>
      <c r="C41" s="96"/>
      <c r="D41" s="96"/>
      <c r="E41" s="96"/>
      <c r="F41" s="96"/>
      <c r="G41" s="96"/>
      <c r="H41" s="96"/>
    </row>
    <row r="42" spans="1:8" ht="24.75" customHeight="1">
      <c r="A42" s="96" t="s">
        <v>274</v>
      </c>
      <c r="B42" s="96"/>
      <c r="C42" s="96"/>
      <c r="D42" s="96"/>
      <c r="E42" s="96"/>
      <c r="F42" s="96"/>
      <c r="G42" s="96"/>
      <c r="H42" s="96"/>
    </row>
    <row r="43" spans="1:8" ht="12.75" customHeight="1">
      <c r="A43" s="96" t="s">
        <v>275</v>
      </c>
      <c r="B43" s="96"/>
      <c r="C43" s="96"/>
      <c r="D43" s="96"/>
      <c r="E43" s="96"/>
      <c r="F43" s="96"/>
      <c r="G43" s="96"/>
      <c r="H43" s="96"/>
    </row>
    <row r="44" spans="1:8" ht="11.25" customHeight="1">
      <c r="A44" s="102"/>
      <c r="B44" s="102"/>
      <c r="C44" s="102"/>
      <c r="D44" s="102"/>
      <c r="E44" s="102"/>
      <c r="F44" s="102"/>
      <c r="G44" s="102"/>
      <c r="H44" s="102"/>
    </row>
    <row r="45" spans="1:8" ht="11.25" customHeight="1">
      <c r="A45" s="99" t="s">
        <v>34</v>
      </c>
      <c r="B45" s="99"/>
      <c r="C45" s="99"/>
      <c r="D45" s="99"/>
      <c r="E45" s="58"/>
      <c r="F45" s="58"/>
      <c r="G45" s="58"/>
      <c r="H45" s="58"/>
    </row>
    <row r="46" spans="1:8" ht="23.25" customHeight="1">
      <c r="A46" s="96" t="s">
        <v>276</v>
      </c>
      <c r="B46" s="96"/>
      <c r="C46" s="96"/>
      <c r="D46" s="96"/>
      <c r="E46" s="96"/>
      <c r="F46" s="96"/>
      <c r="G46" s="96"/>
      <c r="H46" s="96"/>
    </row>
    <row r="47" spans="1:8" ht="11.25" customHeight="1">
      <c r="A47" s="96" t="s">
        <v>277</v>
      </c>
      <c r="B47" s="96"/>
      <c r="C47" s="96"/>
      <c r="D47" s="96"/>
      <c r="E47" s="96"/>
      <c r="F47" s="96"/>
      <c r="G47" s="96"/>
      <c r="H47" s="96"/>
    </row>
    <row r="48" spans="1:8" ht="11.25" customHeight="1">
      <c r="A48" s="102"/>
      <c r="B48" s="102"/>
      <c r="C48" s="102"/>
      <c r="D48" s="102"/>
      <c r="E48" s="102"/>
      <c r="F48" s="102"/>
      <c r="G48" s="102"/>
      <c r="H48" s="102"/>
    </row>
    <row r="49" spans="1:8" s="21" customFormat="1" ht="11.25" customHeight="1">
      <c r="A49" s="99" t="s">
        <v>35</v>
      </c>
      <c r="B49" s="99"/>
      <c r="C49" s="99"/>
      <c r="D49" s="99"/>
      <c r="E49" s="58"/>
      <c r="F49" s="58"/>
      <c r="G49" s="58"/>
      <c r="H49" s="58"/>
    </row>
    <row r="50" spans="1:256" s="21" customFormat="1" ht="17.25" customHeight="1">
      <c r="A50" s="100" t="s">
        <v>35</v>
      </c>
      <c r="B50" s="100"/>
      <c r="C50" s="100"/>
      <c r="D50" s="100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  <c r="IQ50" s="98"/>
      <c r="IR50" s="98"/>
      <c r="IS50" s="98"/>
      <c r="IT50" s="98"/>
      <c r="IU50" s="98"/>
      <c r="IV50" s="98"/>
    </row>
    <row r="51" spans="1:256" s="21" customFormat="1" ht="11.25" customHeight="1">
      <c r="A51" s="96" t="s">
        <v>278</v>
      </c>
      <c r="B51" s="96"/>
      <c r="C51" s="96"/>
      <c r="D51" s="96"/>
      <c r="E51" s="96"/>
      <c r="F51" s="96"/>
      <c r="G51" s="96"/>
      <c r="H51" s="96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  <c r="IQ51" s="98"/>
      <c r="IR51" s="98"/>
      <c r="IS51" s="98"/>
      <c r="IT51" s="98"/>
      <c r="IU51" s="98"/>
      <c r="IV51" s="98"/>
    </row>
    <row r="52" spans="1:256" s="21" customFormat="1" ht="11.25" customHeight="1">
      <c r="A52" s="96" t="s">
        <v>279</v>
      </c>
      <c r="B52" s="96"/>
      <c r="C52" s="96"/>
      <c r="D52" s="96"/>
      <c r="E52" s="96"/>
      <c r="F52" s="96"/>
      <c r="G52" s="96"/>
      <c r="H52" s="96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  <c r="IQ52" s="98"/>
      <c r="IR52" s="98"/>
      <c r="IS52" s="98"/>
      <c r="IT52" s="98"/>
      <c r="IU52" s="98"/>
      <c r="IV52" s="98"/>
    </row>
    <row r="53" spans="1:256" s="21" customFormat="1" ht="11.25" customHeight="1">
      <c r="A53" s="96" t="s">
        <v>280</v>
      </c>
      <c r="B53" s="96"/>
      <c r="C53" s="96"/>
      <c r="D53" s="96"/>
      <c r="E53" s="96"/>
      <c r="F53" s="96"/>
      <c r="G53" s="96"/>
      <c r="H53" s="96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  <c r="IQ53" s="98"/>
      <c r="IR53" s="98"/>
      <c r="IS53" s="98"/>
      <c r="IT53" s="98"/>
      <c r="IU53" s="98"/>
      <c r="IV53" s="98"/>
    </row>
    <row r="54" spans="1:256" s="21" customFormat="1" ht="11.25" customHeight="1">
      <c r="A54" s="96" t="s">
        <v>281</v>
      </c>
      <c r="B54" s="96"/>
      <c r="C54" s="96"/>
      <c r="D54" s="96"/>
      <c r="E54" s="96"/>
      <c r="F54" s="96"/>
      <c r="G54" s="96"/>
      <c r="H54" s="96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  <c r="IQ54" s="98"/>
      <c r="IR54" s="98"/>
      <c r="IS54" s="98"/>
      <c r="IT54" s="98"/>
      <c r="IU54" s="98"/>
      <c r="IV54" s="98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101" t="s">
        <v>251</v>
      </c>
      <c r="B56" s="101"/>
      <c r="C56" s="101"/>
      <c r="D56" s="101"/>
      <c r="E56" s="101"/>
      <c r="F56" s="101"/>
      <c r="G56" s="101"/>
      <c r="H56" s="101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101" t="s">
        <v>4</v>
      </c>
      <c r="B59" s="101"/>
      <c r="C59" s="101"/>
      <c r="D59" s="101"/>
      <c r="E59" s="101"/>
      <c r="F59" s="101"/>
      <c r="G59" s="101"/>
      <c r="H59" s="101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  <c r="IQ59" s="98"/>
      <c r="IR59" s="98"/>
      <c r="IS59" s="98"/>
      <c r="IT59" s="98"/>
      <c r="IU59" s="98"/>
      <c r="IV59" s="98"/>
    </row>
    <row r="60" spans="1:256" s="21" customFormat="1" ht="14.25" customHeight="1">
      <c r="A60" s="101" t="s">
        <v>5</v>
      </c>
      <c r="B60" s="101"/>
      <c r="C60" s="101"/>
      <c r="D60" s="101"/>
      <c r="E60" s="101"/>
      <c r="F60" s="101"/>
      <c r="G60" s="101"/>
      <c r="H60" s="101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  <c r="DQ60" s="98"/>
      <c r="DR60" s="98"/>
      <c r="DS60" s="98"/>
      <c r="DT60" s="98"/>
      <c r="DU60" s="98"/>
      <c r="DV60" s="98"/>
      <c r="DW60" s="98"/>
      <c r="DX60" s="98"/>
      <c r="DY60" s="98"/>
      <c r="DZ60" s="98"/>
      <c r="EA60" s="98"/>
      <c r="EB60" s="98"/>
      <c r="EC60" s="98"/>
      <c r="ED60" s="98"/>
      <c r="EE60" s="98"/>
      <c r="EF60" s="98"/>
      <c r="EG60" s="98"/>
      <c r="EH60" s="98"/>
      <c r="EI60" s="98"/>
      <c r="EJ60" s="98"/>
      <c r="EK60" s="98"/>
      <c r="EL60" s="98"/>
      <c r="EM60" s="98"/>
      <c r="EN60" s="98"/>
      <c r="EO60" s="98"/>
      <c r="EP60" s="98"/>
      <c r="EQ60" s="98"/>
      <c r="ER60" s="98"/>
      <c r="ES60" s="98"/>
      <c r="ET60" s="98"/>
      <c r="EU60" s="98"/>
      <c r="EV60" s="98"/>
      <c r="EW60" s="98"/>
      <c r="EX60" s="98"/>
      <c r="EY60" s="98"/>
      <c r="EZ60" s="98"/>
      <c r="FA60" s="98"/>
      <c r="FB60" s="98"/>
      <c r="FC60" s="98"/>
      <c r="FD60" s="98"/>
      <c r="FE60" s="98"/>
      <c r="FF60" s="98"/>
      <c r="FG60" s="98"/>
      <c r="FH60" s="98"/>
      <c r="FI60" s="98"/>
      <c r="FJ60" s="98"/>
      <c r="FK60" s="98"/>
      <c r="FL60" s="98"/>
      <c r="FM60" s="98"/>
      <c r="FN60" s="98"/>
      <c r="FO60" s="98"/>
      <c r="FP60" s="98"/>
      <c r="FQ60" s="98"/>
      <c r="FR60" s="98"/>
      <c r="FS60" s="98"/>
      <c r="FT60" s="98"/>
      <c r="FU60" s="98"/>
      <c r="FV60" s="98"/>
      <c r="FW60" s="98"/>
      <c r="FX60" s="98"/>
      <c r="FY60" s="98"/>
      <c r="FZ60" s="98"/>
      <c r="GA60" s="98"/>
      <c r="GB60" s="98"/>
      <c r="GC60" s="98"/>
      <c r="GD60" s="98"/>
      <c r="GE60" s="98"/>
      <c r="GF60" s="98"/>
      <c r="GG60" s="98"/>
      <c r="GH60" s="98"/>
      <c r="GI60" s="98"/>
      <c r="GJ60" s="98"/>
      <c r="GK60" s="98"/>
      <c r="GL60" s="98"/>
      <c r="GM60" s="98"/>
      <c r="GN60" s="98"/>
      <c r="GO60" s="98"/>
      <c r="GP60" s="98"/>
      <c r="GQ60" s="98"/>
      <c r="GR60" s="98"/>
      <c r="GS60" s="98"/>
      <c r="GT60" s="98"/>
      <c r="GU60" s="98"/>
      <c r="GV60" s="98"/>
      <c r="GW60" s="98"/>
      <c r="GX60" s="98"/>
      <c r="GY60" s="98"/>
      <c r="GZ60" s="98"/>
      <c r="HA60" s="98"/>
      <c r="HB60" s="98"/>
      <c r="HC60" s="98"/>
      <c r="HD60" s="98"/>
      <c r="HE60" s="98"/>
      <c r="HF60" s="98"/>
      <c r="HG60" s="98"/>
      <c r="HH60" s="98"/>
      <c r="HI60" s="98"/>
      <c r="HJ60" s="98"/>
      <c r="HK60" s="98"/>
      <c r="HL60" s="98"/>
      <c r="HM60" s="98"/>
      <c r="HN60" s="98"/>
      <c r="HO60" s="98"/>
      <c r="HP60" s="98"/>
      <c r="HQ60" s="98"/>
      <c r="HR60" s="98"/>
      <c r="HS60" s="98"/>
      <c r="HT60" s="98"/>
      <c r="HU60" s="98"/>
      <c r="HV60" s="98"/>
      <c r="HW60" s="98"/>
      <c r="HX60" s="98"/>
      <c r="HY60" s="98"/>
      <c r="HZ60" s="98"/>
      <c r="IA60" s="98"/>
      <c r="IB60" s="98"/>
      <c r="IC60" s="98"/>
      <c r="ID60" s="98"/>
      <c r="IE60" s="98"/>
      <c r="IF60" s="98"/>
      <c r="IG60" s="98"/>
      <c r="IH60" s="98"/>
      <c r="II60" s="98"/>
      <c r="IJ60" s="98"/>
      <c r="IK60" s="98"/>
      <c r="IL60" s="98"/>
      <c r="IM60" s="98"/>
      <c r="IN60" s="98"/>
      <c r="IO60" s="98"/>
      <c r="IP60" s="98"/>
      <c r="IQ60" s="98"/>
      <c r="IR60" s="98"/>
      <c r="IS60" s="98"/>
      <c r="IT60" s="98"/>
      <c r="IU60" s="98"/>
      <c r="IV60" s="98"/>
    </row>
    <row r="61" spans="1:256" s="21" customFormat="1" ht="11.25" customHeight="1">
      <c r="A61" s="101">
        <v>15580570</v>
      </c>
      <c r="B61" s="101"/>
      <c r="C61" s="101"/>
      <c r="D61" s="101"/>
      <c r="E61" s="101"/>
      <c r="F61" s="101"/>
      <c r="G61" s="101"/>
      <c r="H61" s="101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  <c r="HV61" s="98"/>
      <c r="HW61" s="98"/>
      <c r="HX61" s="98"/>
      <c r="HY61" s="98"/>
      <c r="HZ61" s="98"/>
      <c r="IA61" s="98"/>
      <c r="IB61" s="98"/>
      <c r="IC61" s="98"/>
      <c r="ID61" s="98"/>
      <c r="IE61" s="98"/>
      <c r="IF61" s="98"/>
      <c r="IG61" s="98"/>
      <c r="IH61" s="98"/>
      <c r="II61" s="98"/>
      <c r="IJ61" s="98"/>
      <c r="IK61" s="98"/>
      <c r="IL61" s="98"/>
      <c r="IM61" s="98"/>
      <c r="IN61" s="98"/>
      <c r="IO61" s="98"/>
      <c r="IP61" s="98"/>
      <c r="IQ61" s="98"/>
      <c r="IR61" s="98"/>
      <c r="IS61" s="98"/>
      <c r="IT61" s="98"/>
      <c r="IU61" s="98"/>
      <c r="IV61" s="98"/>
    </row>
    <row r="62" spans="1:256" s="21" customFormat="1" ht="11.25" customHeight="1">
      <c r="A62" s="101"/>
      <c r="B62" s="101"/>
      <c r="C62" s="101"/>
      <c r="D62" s="101"/>
      <c r="E62" s="101"/>
      <c r="F62" s="101"/>
      <c r="G62" s="101"/>
      <c r="H62" s="101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</row>
    <row r="63" spans="1:256" s="21" customFormat="1" ht="11.25" customHeight="1">
      <c r="A63" s="101" t="s">
        <v>6</v>
      </c>
      <c r="B63" s="101"/>
      <c r="C63" s="101"/>
      <c r="D63" s="101"/>
      <c r="E63" s="101"/>
      <c r="F63" s="101"/>
      <c r="G63" s="101"/>
      <c r="H63" s="101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  <c r="DQ63" s="98"/>
      <c r="DR63" s="98"/>
      <c r="DS63" s="98"/>
      <c r="DT63" s="98"/>
      <c r="DU63" s="98"/>
      <c r="DV63" s="98"/>
      <c r="DW63" s="98"/>
      <c r="DX63" s="98"/>
      <c r="DY63" s="98"/>
      <c r="DZ63" s="98"/>
      <c r="EA63" s="98"/>
      <c r="EB63" s="98"/>
      <c r="EC63" s="98"/>
      <c r="ED63" s="98"/>
      <c r="EE63" s="98"/>
      <c r="EF63" s="98"/>
      <c r="EG63" s="98"/>
      <c r="EH63" s="98"/>
      <c r="EI63" s="98"/>
      <c r="EJ63" s="98"/>
      <c r="EK63" s="98"/>
      <c r="EL63" s="98"/>
      <c r="EM63" s="98"/>
      <c r="EN63" s="98"/>
      <c r="EO63" s="98"/>
      <c r="EP63" s="98"/>
      <c r="EQ63" s="98"/>
      <c r="ER63" s="98"/>
      <c r="ES63" s="98"/>
      <c r="ET63" s="98"/>
      <c r="EU63" s="98"/>
      <c r="EV63" s="98"/>
      <c r="EW63" s="98"/>
      <c r="EX63" s="98"/>
      <c r="EY63" s="98"/>
      <c r="EZ63" s="98"/>
      <c r="FA63" s="98"/>
      <c r="FB63" s="98"/>
      <c r="FC63" s="98"/>
      <c r="FD63" s="98"/>
      <c r="FE63" s="98"/>
      <c r="FF63" s="98"/>
      <c r="FG63" s="98"/>
      <c r="FH63" s="98"/>
      <c r="FI63" s="98"/>
      <c r="FJ63" s="98"/>
      <c r="FK63" s="98"/>
      <c r="FL63" s="98"/>
      <c r="FM63" s="98"/>
      <c r="FN63" s="98"/>
      <c r="FO63" s="98"/>
      <c r="FP63" s="98"/>
      <c r="FQ63" s="98"/>
      <c r="FR63" s="98"/>
      <c r="FS63" s="98"/>
      <c r="FT63" s="98"/>
      <c r="FU63" s="98"/>
      <c r="FV63" s="98"/>
      <c r="FW63" s="98"/>
      <c r="FX63" s="98"/>
      <c r="FY63" s="98"/>
      <c r="FZ63" s="98"/>
      <c r="GA63" s="98"/>
      <c r="GB63" s="98"/>
      <c r="GC63" s="98"/>
      <c r="GD63" s="98"/>
      <c r="GE63" s="98"/>
      <c r="GF63" s="98"/>
      <c r="GG63" s="98"/>
      <c r="GH63" s="98"/>
      <c r="GI63" s="98"/>
      <c r="GJ63" s="98"/>
      <c r="GK63" s="98"/>
      <c r="GL63" s="98"/>
      <c r="GM63" s="98"/>
      <c r="GN63" s="98"/>
      <c r="GO63" s="98"/>
      <c r="GP63" s="98"/>
      <c r="GQ63" s="98"/>
      <c r="GR63" s="98"/>
      <c r="GS63" s="98"/>
      <c r="GT63" s="98"/>
      <c r="GU63" s="98"/>
      <c r="GV63" s="98"/>
      <c r="GW63" s="98"/>
      <c r="GX63" s="98"/>
      <c r="GY63" s="98"/>
      <c r="GZ63" s="98"/>
      <c r="HA63" s="98"/>
      <c r="HB63" s="98"/>
      <c r="HC63" s="98"/>
      <c r="HD63" s="98"/>
      <c r="HE63" s="98"/>
      <c r="HF63" s="98"/>
      <c r="HG63" s="98"/>
      <c r="HH63" s="98"/>
      <c r="HI63" s="98"/>
      <c r="HJ63" s="98"/>
      <c r="HK63" s="98"/>
      <c r="HL63" s="98"/>
      <c r="HM63" s="98"/>
      <c r="HN63" s="98"/>
      <c r="HO63" s="98"/>
      <c r="HP63" s="98"/>
      <c r="HQ63" s="98"/>
      <c r="HR63" s="98"/>
      <c r="HS63" s="98"/>
      <c r="HT63" s="98"/>
      <c r="HU63" s="98"/>
      <c r="HV63" s="98"/>
      <c r="HW63" s="98"/>
      <c r="HX63" s="98"/>
      <c r="HY63" s="98"/>
      <c r="HZ63" s="98"/>
      <c r="IA63" s="98"/>
      <c r="IB63" s="98"/>
      <c r="IC63" s="98"/>
      <c r="ID63" s="98"/>
      <c r="IE63" s="98"/>
      <c r="IF63" s="98"/>
      <c r="IG63" s="98"/>
      <c r="IH63" s="98"/>
      <c r="II63" s="98"/>
      <c r="IJ63" s="98"/>
      <c r="IK63" s="98"/>
      <c r="IL63" s="98"/>
      <c r="IM63" s="98"/>
      <c r="IN63" s="98"/>
      <c r="IO63" s="98"/>
      <c r="IP63" s="98"/>
      <c r="IQ63" s="98"/>
      <c r="IR63" s="98"/>
      <c r="IS63" s="98"/>
      <c r="IT63" s="98"/>
      <c r="IU63" s="98"/>
      <c r="IV63" s="98"/>
    </row>
    <row r="64" spans="1:256" s="21" customFormat="1" ht="11.25" customHeight="1">
      <c r="A64" s="101">
        <v>15580570</v>
      </c>
      <c r="B64" s="101"/>
      <c r="C64" s="101"/>
      <c r="D64" s="101"/>
      <c r="E64" s="101"/>
      <c r="F64" s="101"/>
      <c r="G64" s="101"/>
      <c r="H64" s="101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  <c r="DQ64" s="98"/>
      <c r="DR64" s="98"/>
      <c r="DS64" s="98"/>
      <c r="DT64" s="98"/>
      <c r="DU64" s="98"/>
      <c r="DV64" s="98"/>
      <c r="DW64" s="98"/>
      <c r="DX64" s="98"/>
      <c r="DY64" s="98"/>
      <c r="DZ64" s="98"/>
      <c r="EA64" s="98"/>
      <c r="EB64" s="98"/>
      <c r="EC64" s="98"/>
      <c r="ED64" s="98"/>
      <c r="EE64" s="98"/>
      <c r="EF64" s="98"/>
      <c r="EG64" s="98"/>
      <c r="EH64" s="98"/>
      <c r="EI64" s="98"/>
      <c r="EJ64" s="98"/>
      <c r="EK64" s="98"/>
      <c r="EL64" s="98"/>
      <c r="EM64" s="98"/>
      <c r="EN64" s="98"/>
      <c r="EO64" s="98"/>
      <c r="EP64" s="98"/>
      <c r="EQ64" s="98"/>
      <c r="ER64" s="98"/>
      <c r="ES64" s="98"/>
      <c r="ET64" s="98"/>
      <c r="EU64" s="98"/>
      <c r="EV64" s="98"/>
      <c r="EW64" s="98"/>
      <c r="EX64" s="98"/>
      <c r="EY64" s="98"/>
      <c r="EZ64" s="98"/>
      <c r="FA64" s="98"/>
      <c r="FB64" s="98"/>
      <c r="FC64" s="98"/>
      <c r="FD64" s="98"/>
      <c r="FE64" s="98"/>
      <c r="FF64" s="98"/>
      <c r="FG64" s="98"/>
      <c r="FH64" s="98"/>
      <c r="FI64" s="98"/>
      <c r="FJ64" s="98"/>
      <c r="FK64" s="98"/>
      <c r="FL64" s="98"/>
      <c r="FM64" s="98"/>
      <c r="FN64" s="98"/>
      <c r="FO64" s="98"/>
      <c r="FP64" s="98"/>
      <c r="FQ64" s="98"/>
      <c r="FR64" s="98"/>
      <c r="FS64" s="98"/>
      <c r="FT64" s="98"/>
      <c r="FU64" s="98"/>
      <c r="FV64" s="98"/>
      <c r="FW64" s="98"/>
      <c r="FX64" s="98"/>
      <c r="FY64" s="98"/>
      <c r="FZ64" s="98"/>
      <c r="GA64" s="98"/>
      <c r="GB64" s="98"/>
      <c r="GC64" s="98"/>
      <c r="GD64" s="98"/>
      <c r="GE64" s="98"/>
      <c r="GF64" s="98"/>
      <c r="GG64" s="98"/>
      <c r="GH64" s="98"/>
      <c r="GI64" s="98"/>
      <c r="GJ64" s="98"/>
      <c r="GK64" s="98"/>
      <c r="GL64" s="98"/>
      <c r="GM64" s="98"/>
      <c r="GN64" s="98"/>
      <c r="GO64" s="98"/>
      <c r="GP64" s="98"/>
      <c r="GQ64" s="98"/>
      <c r="GR64" s="98"/>
      <c r="GS64" s="98"/>
      <c r="GT64" s="98"/>
      <c r="GU64" s="98"/>
      <c r="GV64" s="98"/>
      <c r="GW64" s="98"/>
      <c r="GX64" s="98"/>
      <c r="GY64" s="98"/>
      <c r="GZ64" s="98"/>
      <c r="HA64" s="98"/>
      <c r="HB64" s="98"/>
      <c r="HC64" s="98"/>
      <c r="HD64" s="98"/>
      <c r="HE64" s="98"/>
      <c r="HF64" s="98"/>
      <c r="HG64" s="98"/>
      <c r="HH64" s="98"/>
      <c r="HI64" s="98"/>
      <c r="HJ64" s="98"/>
      <c r="HK64" s="98"/>
      <c r="HL64" s="98"/>
      <c r="HM64" s="98"/>
      <c r="HN64" s="98"/>
      <c r="HO64" s="98"/>
      <c r="HP64" s="98"/>
      <c r="HQ64" s="98"/>
      <c r="HR64" s="98"/>
      <c r="HS64" s="98"/>
      <c r="HT64" s="98"/>
      <c r="HU64" s="98"/>
      <c r="HV64" s="98"/>
      <c r="HW64" s="98"/>
      <c r="HX64" s="98"/>
      <c r="HY64" s="98"/>
      <c r="HZ64" s="98"/>
      <c r="IA64" s="98"/>
      <c r="IB64" s="98"/>
      <c r="IC64" s="98"/>
      <c r="ID64" s="98"/>
      <c r="IE64" s="98"/>
      <c r="IF64" s="98"/>
      <c r="IG64" s="98"/>
      <c r="IH64" s="98"/>
      <c r="II64" s="98"/>
      <c r="IJ64" s="98"/>
      <c r="IK64" s="98"/>
      <c r="IL64" s="98"/>
      <c r="IM64" s="98"/>
      <c r="IN64" s="98"/>
      <c r="IO64" s="98"/>
      <c r="IP64" s="98"/>
      <c r="IQ64" s="98"/>
      <c r="IR64" s="98"/>
      <c r="IS64" s="98"/>
      <c r="IT64" s="98"/>
      <c r="IU64" s="98"/>
      <c r="IV64" s="98"/>
    </row>
    <row r="65" spans="1:256" s="21" customFormat="1" ht="11.25" customHeight="1">
      <c r="A65" s="101"/>
      <c r="B65" s="101"/>
      <c r="C65" s="101"/>
      <c r="D65" s="101"/>
      <c r="E65" s="101"/>
      <c r="F65" s="101"/>
      <c r="G65" s="101"/>
      <c r="H65" s="101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  <c r="FF65" s="98"/>
      <c r="FG65" s="98"/>
      <c r="FH65" s="98"/>
      <c r="FI65" s="98"/>
      <c r="FJ65" s="98"/>
      <c r="FK65" s="98"/>
      <c r="FL65" s="98"/>
      <c r="FM65" s="98"/>
      <c r="FN65" s="98"/>
      <c r="FO65" s="98"/>
      <c r="FP65" s="98"/>
      <c r="FQ65" s="98"/>
      <c r="FR65" s="98"/>
      <c r="FS65" s="98"/>
      <c r="FT65" s="98"/>
      <c r="FU65" s="98"/>
      <c r="FV65" s="98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</row>
    <row r="66" spans="1:256" s="21" customFormat="1" ht="11.25" customHeight="1">
      <c r="A66" s="101" t="s">
        <v>252</v>
      </c>
      <c r="B66" s="101"/>
      <c r="C66" s="101"/>
      <c r="D66" s="101"/>
      <c r="E66" s="101"/>
      <c r="F66" s="101"/>
      <c r="G66" s="101"/>
      <c r="H66" s="101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98"/>
      <c r="DO66" s="98"/>
      <c r="DP66" s="98"/>
      <c r="DQ66" s="98"/>
      <c r="DR66" s="98"/>
      <c r="DS66" s="98"/>
      <c r="DT66" s="98"/>
      <c r="DU66" s="98"/>
      <c r="DV66" s="98"/>
      <c r="DW66" s="98"/>
      <c r="DX66" s="98"/>
      <c r="DY66" s="98"/>
      <c r="DZ66" s="98"/>
      <c r="EA66" s="98"/>
      <c r="EB66" s="98"/>
      <c r="EC66" s="98"/>
      <c r="ED66" s="98"/>
      <c r="EE66" s="98"/>
      <c r="EF66" s="98"/>
      <c r="EG66" s="98"/>
      <c r="EH66" s="98"/>
      <c r="EI66" s="98"/>
      <c r="EJ66" s="98"/>
      <c r="EK66" s="98"/>
      <c r="EL66" s="98"/>
      <c r="EM66" s="98"/>
      <c r="EN66" s="98"/>
      <c r="EO66" s="98"/>
      <c r="EP66" s="9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  <c r="FH66" s="98"/>
      <c r="FI66" s="98"/>
      <c r="FJ66" s="98"/>
      <c r="FK66" s="98"/>
      <c r="FL66" s="98"/>
      <c r="FM66" s="98"/>
      <c r="FN66" s="98"/>
      <c r="FO66" s="98"/>
      <c r="FP66" s="98"/>
      <c r="FQ66" s="98"/>
      <c r="FR66" s="98"/>
      <c r="FS66" s="98"/>
      <c r="FT66" s="98"/>
      <c r="FU66" s="98"/>
      <c r="FV66" s="98"/>
      <c r="FW66" s="98"/>
      <c r="FX66" s="98"/>
      <c r="FY66" s="98"/>
      <c r="FZ66" s="98"/>
      <c r="GA66" s="98"/>
      <c r="GB66" s="98"/>
      <c r="GC66" s="98"/>
      <c r="GD66" s="98"/>
      <c r="GE66" s="98"/>
      <c r="GF66" s="98"/>
      <c r="GG66" s="98"/>
      <c r="GH66" s="98"/>
      <c r="GI66" s="98"/>
      <c r="GJ66" s="98"/>
      <c r="GK66" s="98"/>
      <c r="GL66" s="98"/>
      <c r="GM66" s="98"/>
      <c r="GN66" s="98"/>
      <c r="GO66" s="98"/>
      <c r="GP66" s="98"/>
      <c r="GQ66" s="98"/>
      <c r="GR66" s="98"/>
      <c r="GS66" s="98"/>
      <c r="GT66" s="98"/>
      <c r="GU66" s="98"/>
      <c r="GV66" s="98"/>
      <c r="GW66" s="98"/>
      <c r="GX66" s="98"/>
      <c r="GY66" s="98"/>
      <c r="GZ66" s="98"/>
      <c r="HA66" s="98"/>
      <c r="HB66" s="98"/>
      <c r="HC66" s="98"/>
      <c r="HD66" s="98"/>
      <c r="HE66" s="98"/>
      <c r="HF66" s="98"/>
      <c r="HG66" s="98"/>
      <c r="HH66" s="98"/>
      <c r="HI66" s="98"/>
      <c r="HJ66" s="98"/>
      <c r="HK66" s="98"/>
      <c r="HL66" s="98"/>
      <c r="HM66" s="98"/>
      <c r="HN66" s="98"/>
      <c r="HO66" s="98"/>
      <c r="HP66" s="98"/>
      <c r="HQ66" s="98"/>
      <c r="HR66" s="98"/>
      <c r="HS66" s="98"/>
      <c r="HT66" s="98"/>
      <c r="HU66" s="98"/>
      <c r="HV66" s="98"/>
      <c r="HW66" s="98"/>
      <c r="HX66" s="98"/>
      <c r="HY66" s="98"/>
      <c r="HZ66" s="98"/>
      <c r="IA66" s="98"/>
      <c r="IB66" s="98"/>
      <c r="IC66" s="98"/>
      <c r="ID66" s="98"/>
      <c r="IE66" s="98"/>
      <c r="IF66" s="98"/>
      <c r="IG66" s="98"/>
      <c r="IH66" s="98"/>
      <c r="II66" s="98"/>
      <c r="IJ66" s="98"/>
      <c r="IK66" s="98"/>
      <c r="IL66" s="98"/>
      <c r="IM66" s="98"/>
      <c r="IN66" s="98"/>
      <c r="IO66" s="98"/>
      <c r="IP66" s="98"/>
      <c r="IQ66" s="98"/>
      <c r="IR66" s="98"/>
      <c r="IS66" s="98"/>
      <c r="IT66" s="98"/>
      <c r="IU66" s="98"/>
      <c r="IV66" s="98"/>
    </row>
    <row r="67" spans="1:256" s="21" customFormat="1" ht="11.25" customHeight="1">
      <c r="A67" s="101">
        <v>0</v>
      </c>
      <c r="B67" s="101"/>
      <c r="C67" s="101"/>
      <c r="D67" s="101"/>
      <c r="E67" s="101"/>
      <c r="F67" s="101"/>
      <c r="G67" s="101"/>
      <c r="H67" s="101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/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8"/>
      <c r="FX67" s="98"/>
      <c r="FY67" s="98"/>
      <c r="FZ67" s="98"/>
      <c r="GA67" s="98"/>
      <c r="GB67" s="98"/>
      <c r="GC67" s="98"/>
      <c r="GD67" s="98"/>
      <c r="GE67" s="98"/>
      <c r="GF67" s="98"/>
      <c r="GG67" s="98"/>
      <c r="GH67" s="98"/>
      <c r="GI67" s="98"/>
      <c r="GJ67" s="98"/>
      <c r="GK67" s="98"/>
      <c r="GL67" s="98"/>
      <c r="GM67" s="98"/>
      <c r="GN67" s="98"/>
      <c r="GO67" s="98"/>
      <c r="GP67" s="98"/>
      <c r="GQ67" s="98"/>
      <c r="GR67" s="98"/>
      <c r="GS67" s="98"/>
      <c r="GT67" s="98"/>
      <c r="GU67" s="98"/>
      <c r="GV67" s="98"/>
      <c r="GW67" s="98"/>
      <c r="GX67" s="98"/>
      <c r="GY67" s="98"/>
      <c r="GZ67" s="98"/>
      <c r="HA67" s="98"/>
      <c r="HB67" s="98"/>
      <c r="HC67" s="98"/>
      <c r="HD67" s="98"/>
      <c r="HE67" s="98"/>
      <c r="HF67" s="98"/>
      <c r="HG67" s="98"/>
      <c r="HH67" s="98"/>
      <c r="HI67" s="98"/>
      <c r="HJ67" s="98"/>
      <c r="HK67" s="98"/>
      <c r="HL67" s="98"/>
      <c r="HM67" s="98"/>
      <c r="HN67" s="98"/>
      <c r="HO67" s="98"/>
      <c r="HP67" s="98"/>
      <c r="HQ67" s="98"/>
      <c r="HR67" s="98"/>
      <c r="HS67" s="98"/>
      <c r="HT67" s="98"/>
      <c r="HU67" s="98"/>
      <c r="HV67" s="98"/>
      <c r="HW67" s="98"/>
      <c r="HX67" s="98"/>
      <c r="HY67" s="98"/>
      <c r="HZ67" s="98"/>
      <c r="IA67" s="98"/>
      <c r="IB67" s="98"/>
      <c r="IC67" s="98"/>
      <c r="ID67" s="98"/>
      <c r="IE67" s="98"/>
      <c r="IF67" s="98"/>
      <c r="IG67" s="98"/>
      <c r="IH67" s="98"/>
      <c r="II67" s="98"/>
      <c r="IJ67" s="98"/>
      <c r="IK67" s="98"/>
      <c r="IL67" s="98"/>
      <c r="IM67" s="98"/>
      <c r="IN67" s="98"/>
      <c r="IO67" s="98"/>
      <c r="IP67" s="98"/>
      <c r="IQ67" s="98"/>
      <c r="IR67" s="98"/>
      <c r="IS67" s="98"/>
      <c r="IT67" s="98"/>
      <c r="IU67" s="98"/>
      <c r="IV67" s="98"/>
    </row>
    <row r="68" spans="1:256" s="21" customFormat="1" ht="11.25" customHeight="1">
      <c r="A68" s="101"/>
      <c r="B68" s="101"/>
      <c r="C68" s="101"/>
      <c r="D68" s="101"/>
      <c r="E68" s="101"/>
      <c r="F68" s="101"/>
      <c r="G68" s="101"/>
      <c r="H68" s="101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  <c r="DG68" s="98"/>
      <c r="DH68" s="98"/>
      <c r="DI68" s="98"/>
      <c r="DJ68" s="98"/>
      <c r="DK68" s="98"/>
      <c r="DL68" s="98"/>
      <c r="DM68" s="98"/>
      <c r="DN68" s="98"/>
      <c r="DO68" s="98"/>
      <c r="DP68" s="98"/>
      <c r="DQ68" s="98"/>
      <c r="DR68" s="98"/>
      <c r="DS68" s="98"/>
      <c r="DT68" s="98"/>
      <c r="DU68" s="98"/>
      <c r="DV68" s="98"/>
      <c r="DW68" s="98"/>
      <c r="DX68" s="98"/>
      <c r="DY68" s="98"/>
      <c r="DZ68" s="98"/>
      <c r="EA68" s="98"/>
      <c r="EB68" s="98"/>
      <c r="EC68" s="98"/>
      <c r="ED68" s="98"/>
      <c r="EE68" s="98"/>
      <c r="EF68" s="98"/>
      <c r="EG68" s="98"/>
      <c r="EH68" s="98"/>
      <c r="EI68" s="98"/>
      <c r="EJ68" s="98"/>
      <c r="EK68" s="98"/>
      <c r="EL68" s="98"/>
      <c r="EM68" s="98"/>
      <c r="EN68" s="98"/>
      <c r="EO68" s="98"/>
      <c r="EP68" s="98"/>
      <c r="EQ68" s="98"/>
      <c r="ER68" s="98"/>
      <c r="ES68" s="98"/>
      <c r="ET68" s="98"/>
      <c r="EU68" s="98"/>
      <c r="EV68" s="98"/>
      <c r="EW68" s="98"/>
      <c r="EX68" s="98"/>
      <c r="EY68" s="98"/>
      <c r="EZ68" s="98"/>
      <c r="FA68" s="98"/>
      <c r="FB68" s="98"/>
      <c r="FC68" s="98"/>
      <c r="FD68" s="98"/>
      <c r="FE68" s="98"/>
      <c r="FF68" s="98"/>
      <c r="FG68" s="98"/>
      <c r="FH68" s="98"/>
      <c r="FI68" s="98"/>
      <c r="FJ68" s="98"/>
      <c r="FK68" s="98"/>
      <c r="FL68" s="98"/>
      <c r="FM68" s="98"/>
      <c r="FN68" s="98"/>
      <c r="FO68" s="98"/>
      <c r="FP68" s="98"/>
      <c r="FQ68" s="98"/>
      <c r="FR68" s="98"/>
      <c r="FS68" s="98"/>
      <c r="FT68" s="98"/>
      <c r="FU68" s="98"/>
      <c r="FV68" s="98"/>
      <c r="FW68" s="98"/>
      <c r="FX68" s="98"/>
      <c r="FY68" s="98"/>
      <c r="FZ68" s="98"/>
      <c r="GA68" s="98"/>
      <c r="GB68" s="98"/>
      <c r="GC68" s="98"/>
      <c r="GD68" s="98"/>
      <c r="GE68" s="98"/>
      <c r="GF68" s="98"/>
      <c r="GG68" s="98"/>
      <c r="GH68" s="98"/>
      <c r="GI68" s="98"/>
      <c r="GJ68" s="98"/>
      <c r="GK68" s="98"/>
      <c r="GL68" s="98"/>
      <c r="GM68" s="98"/>
      <c r="GN68" s="98"/>
      <c r="GO68" s="98"/>
      <c r="GP68" s="98"/>
      <c r="GQ68" s="98"/>
      <c r="GR68" s="98"/>
      <c r="GS68" s="98"/>
      <c r="GT68" s="98"/>
      <c r="GU68" s="98"/>
      <c r="GV68" s="98"/>
      <c r="GW68" s="98"/>
      <c r="GX68" s="98"/>
      <c r="GY68" s="98"/>
      <c r="GZ68" s="98"/>
      <c r="HA68" s="98"/>
      <c r="HB68" s="98"/>
      <c r="HC68" s="98"/>
      <c r="HD68" s="98"/>
      <c r="HE68" s="98"/>
      <c r="HF68" s="98"/>
      <c r="HG68" s="98"/>
      <c r="HH68" s="98"/>
      <c r="HI68" s="98"/>
      <c r="HJ68" s="98"/>
      <c r="HK68" s="98"/>
      <c r="HL68" s="98"/>
      <c r="HM68" s="98"/>
      <c r="HN68" s="98"/>
      <c r="HO68" s="98"/>
      <c r="HP68" s="98"/>
      <c r="HQ68" s="98"/>
      <c r="HR68" s="98"/>
      <c r="HS68" s="98"/>
      <c r="HT68" s="98"/>
      <c r="HU68" s="98"/>
      <c r="HV68" s="98"/>
      <c r="HW68" s="98"/>
      <c r="HX68" s="98"/>
      <c r="HY68" s="98"/>
      <c r="HZ68" s="98"/>
      <c r="IA68" s="98"/>
      <c r="IB68" s="98"/>
      <c r="IC68" s="98"/>
      <c r="ID68" s="98"/>
      <c r="IE68" s="98"/>
      <c r="IF68" s="98"/>
      <c r="IG68" s="98"/>
      <c r="IH68" s="98"/>
      <c r="II68" s="98"/>
      <c r="IJ68" s="98"/>
      <c r="IK68" s="98"/>
      <c r="IL68" s="98"/>
      <c r="IM68" s="98"/>
      <c r="IN68" s="98"/>
      <c r="IO68" s="98"/>
      <c r="IP68" s="98"/>
      <c r="IQ68" s="98"/>
      <c r="IR68" s="98"/>
      <c r="IS68" s="98"/>
      <c r="IT68" s="98"/>
      <c r="IU68" s="98"/>
      <c r="IV68" s="98"/>
    </row>
    <row r="69" spans="1:256" s="21" customFormat="1" ht="11.25" customHeight="1">
      <c r="A69" s="101" t="s">
        <v>253</v>
      </c>
      <c r="B69" s="101"/>
      <c r="C69" s="101"/>
      <c r="D69" s="101"/>
      <c r="E69" s="101"/>
      <c r="F69" s="101"/>
      <c r="G69" s="101"/>
      <c r="H69" s="101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98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98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98"/>
      <c r="IQ69" s="98"/>
      <c r="IR69" s="98"/>
      <c r="IS69" s="98"/>
      <c r="IT69" s="98"/>
      <c r="IU69" s="98"/>
      <c r="IV69" s="98"/>
    </row>
    <row r="70" spans="1:256" s="21" customFormat="1" ht="11.25" customHeight="1">
      <c r="A70" s="101">
        <v>2744181.41</v>
      </c>
      <c r="B70" s="101"/>
      <c r="C70" s="101"/>
      <c r="D70" s="101"/>
      <c r="E70" s="101"/>
      <c r="F70" s="101"/>
      <c r="G70" s="101"/>
      <c r="H70" s="101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  <c r="CJ70" s="98"/>
      <c r="CK70" s="98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  <c r="DQ70" s="98"/>
      <c r="DR70" s="98"/>
      <c r="DS70" s="98"/>
      <c r="DT70" s="98"/>
      <c r="DU70" s="98"/>
      <c r="DV70" s="98"/>
      <c r="DW70" s="98"/>
      <c r="DX70" s="98"/>
      <c r="DY70" s="98"/>
      <c r="DZ70" s="98"/>
      <c r="EA70" s="98"/>
      <c r="EB70" s="98"/>
      <c r="EC70" s="98"/>
      <c r="ED70" s="98"/>
      <c r="EE70" s="98"/>
      <c r="EF70" s="98"/>
      <c r="EG70" s="98"/>
      <c r="EH70" s="98"/>
      <c r="EI70" s="98"/>
      <c r="EJ70" s="98"/>
      <c r="EK70" s="98"/>
      <c r="EL70" s="98"/>
      <c r="EM70" s="98"/>
      <c r="EN70" s="98"/>
      <c r="EO70" s="98"/>
      <c r="EP70" s="98"/>
      <c r="EQ70" s="98"/>
      <c r="ER70" s="98"/>
      <c r="ES70" s="98"/>
      <c r="ET70" s="98"/>
      <c r="EU70" s="98"/>
      <c r="EV70" s="98"/>
      <c r="EW70" s="98"/>
      <c r="EX70" s="98"/>
      <c r="EY70" s="98"/>
      <c r="EZ70" s="98"/>
      <c r="FA70" s="98"/>
      <c r="FB70" s="98"/>
      <c r="FC70" s="98"/>
      <c r="FD70" s="98"/>
      <c r="FE70" s="98"/>
      <c r="FF70" s="98"/>
      <c r="FG70" s="98"/>
      <c r="FH70" s="98"/>
      <c r="FI70" s="98"/>
      <c r="FJ70" s="98"/>
      <c r="FK70" s="98"/>
      <c r="FL70" s="98"/>
      <c r="FM70" s="98"/>
      <c r="FN70" s="98"/>
      <c r="FO70" s="98"/>
      <c r="FP70" s="98"/>
      <c r="FQ70" s="98"/>
      <c r="FR70" s="98"/>
      <c r="FS70" s="98"/>
      <c r="FT70" s="98"/>
      <c r="FU70" s="98"/>
      <c r="FV70" s="98"/>
      <c r="FW70" s="98"/>
      <c r="FX70" s="98"/>
      <c r="FY70" s="98"/>
      <c r="FZ70" s="98"/>
      <c r="GA70" s="98"/>
      <c r="GB70" s="98"/>
      <c r="GC70" s="98"/>
      <c r="GD70" s="98"/>
      <c r="GE70" s="98"/>
      <c r="GF70" s="98"/>
      <c r="GG70" s="98"/>
      <c r="GH70" s="98"/>
      <c r="GI70" s="98"/>
      <c r="GJ70" s="98"/>
      <c r="GK70" s="98"/>
      <c r="GL70" s="98"/>
      <c r="GM70" s="98"/>
      <c r="GN70" s="98"/>
      <c r="GO70" s="98"/>
      <c r="GP70" s="98"/>
      <c r="GQ70" s="98"/>
      <c r="GR70" s="98"/>
      <c r="GS70" s="98"/>
      <c r="GT70" s="98"/>
      <c r="GU70" s="98"/>
      <c r="GV70" s="98"/>
      <c r="GW70" s="98"/>
      <c r="GX70" s="98"/>
      <c r="GY70" s="98"/>
      <c r="GZ70" s="98"/>
      <c r="HA70" s="98"/>
      <c r="HB70" s="98"/>
      <c r="HC70" s="98"/>
      <c r="HD70" s="98"/>
      <c r="HE70" s="98"/>
      <c r="HF70" s="98"/>
      <c r="HG70" s="98"/>
      <c r="HH70" s="98"/>
      <c r="HI70" s="98"/>
      <c r="HJ70" s="98"/>
      <c r="HK70" s="98"/>
      <c r="HL70" s="98"/>
      <c r="HM70" s="98"/>
      <c r="HN70" s="98"/>
      <c r="HO70" s="98"/>
      <c r="HP70" s="98"/>
      <c r="HQ70" s="98"/>
      <c r="HR70" s="98"/>
      <c r="HS70" s="98"/>
      <c r="HT70" s="98"/>
      <c r="HU70" s="98"/>
      <c r="HV70" s="98"/>
      <c r="HW70" s="98"/>
      <c r="HX70" s="98"/>
      <c r="HY70" s="98"/>
      <c r="HZ70" s="98"/>
      <c r="IA70" s="98"/>
      <c r="IB70" s="98"/>
      <c r="IC70" s="98"/>
      <c r="ID70" s="98"/>
      <c r="IE70" s="98"/>
      <c r="IF70" s="98"/>
      <c r="IG70" s="98"/>
      <c r="IH70" s="98"/>
      <c r="II70" s="98"/>
      <c r="IJ70" s="98"/>
      <c r="IK70" s="98"/>
      <c r="IL70" s="98"/>
      <c r="IM70" s="98"/>
      <c r="IN70" s="98"/>
      <c r="IO70" s="98"/>
      <c r="IP70" s="98"/>
      <c r="IQ70" s="98"/>
      <c r="IR70" s="98"/>
      <c r="IS70" s="98"/>
      <c r="IT70" s="98"/>
      <c r="IU70" s="98"/>
      <c r="IV70" s="98"/>
    </row>
    <row r="71" spans="1:256" s="21" customFormat="1" ht="11.25" customHeight="1">
      <c r="A71" s="101"/>
      <c r="B71" s="101"/>
      <c r="C71" s="101"/>
      <c r="D71" s="101"/>
      <c r="E71" s="101"/>
      <c r="F71" s="101"/>
      <c r="G71" s="101"/>
      <c r="H71" s="101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98"/>
      <c r="CK71" s="98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98"/>
      <c r="DO71" s="98"/>
      <c r="DP71" s="98"/>
      <c r="DQ71" s="98"/>
      <c r="DR71" s="98"/>
      <c r="DS71" s="98"/>
      <c r="DT71" s="98"/>
      <c r="DU71" s="98"/>
      <c r="DV71" s="98"/>
      <c r="DW71" s="98"/>
      <c r="DX71" s="98"/>
      <c r="DY71" s="98"/>
      <c r="DZ71" s="98"/>
      <c r="EA71" s="98"/>
      <c r="EB71" s="98"/>
      <c r="EC71" s="98"/>
      <c r="ED71" s="98"/>
      <c r="EE71" s="98"/>
      <c r="EF71" s="98"/>
      <c r="EG71" s="98"/>
      <c r="EH71" s="98"/>
      <c r="EI71" s="98"/>
      <c r="EJ71" s="98"/>
      <c r="EK71" s="98"/>
      <c r="EL71" s="98"/>
      <c r="EM71" s="98"/>
      <c r="EN71" s="98"/>
      <c r="EO71" s="98"/>
      <c r="EP71" s="98"/>
      <c r="EQ71" s="98"/>
      <c r="ER71" s="98"/>
      <c r="ES71" s="98"/>
      <c r="ET71" s="98"/>
      <c r="EU71" s="98"/>
      <c r="EV71" s="98"/>
      <c r="EW71" s="98"/>
      <c r="EX71" s="98"/>
      <c r="EY71" s="98"/>
      <c r="EZ71" s="98"/>
      <c r="FA71" s="98"/>
      <c r="FB71" s="98"/>
      <c r="FC71" s="98"/>
      <c r="FD71" s="98"/>
      <c r="FE71" s="98"/>
      <c r="FF71" s="98"/>
      <c r="FG71" s="98"/>
      <c r="FH71" s="98"/>
      <c r="FI71" s="98"/>
      <c r="FJ71" s="98"/>
      <c r="FK71" s="98"/>
      <c r="FL71" s="98"/>
      <c r="FM71" s="98"/>
      <c r="FN71" s="98"/>
      <c r="FO71" s="98"/>
      <c r="FP71" s="98"/>
      <c r="FQ71" s="98"/>
      <c r="FR71" s="98"/>
      <c r="FS71" s="98"/>
      <c r="FT71" s="98"/>
      <c r="FU71" s="98"/>
      <c r="FV71" s="98"/>
      <c r="FW71" s="98"/>
      <c r="FX71" s="98"/>
      <c r="FY71" s="98"/>
      <c r="FZ71" s="98"/>
      <c r="GA71" s="98"/>
      <c r="GB71" s="98"/>
      <c r="GC71" s="98"/>
      <c r="GD71" s="98"/>
      <c r="GE71" s="98"/>
      <c r="GF71" s="98"/>
      <c r="GG71" s="98"/>
      <c r="GH71" s="98"/>
      <c r="GI71" s="98"/>
      <c r="GJ71" s="98"/>
      <c r="GK71" s="98"/>
      <c r="GL71" s="98"/>
      <c r="GM71" s="98"/>
      <c r="GN71" s="98"/>
      <c r="GO71" s="98"/>
      <c r="GP71" s="98"/>
      <c r="GQ71" s="98"/>
      <c r="GR71" s="98"/>
      <c r="GS71" s="98"/>
      <c r="GT71" s="98"/>
      <c r="GU71" s="98"/>
      <c r="GV71" s="98"/>
      <c r="GW71" s="98"/>
      <c r="GX71" s="98"/>
      <c r="GY71" s="98"/>
      <c r="GZ71" s="98"/>
      <c r="HA71" s="98"/>
      <c r="HB71" s="98"/>
      <c r="HC71" s="98"/>
      <c r="HD71" s="98"/>
      <c r="HE71" s="98"/>
      <c r="HF71" s="98"/>
      <c r="HG71" s="98"/>
      <c r="HH71" s="98"/>
      <c r="HI71" s="98"/>
      <c r="HJ71" s="98"/>
      <c r="HK71" s="98"/>
      <c r="HL71" s="98"/>
      <c r="HM71" s="98"/>
      <c r="HN71" s="98"/>
      <c r="HO71" s="98"/>
      <c r="HP71" s="98"/>
      <c r="HQ71" s="98"/>
      <c r="HR71" s="98"/>
      <c r="HS71" s="98"/>
      <c r="HT71" s="98"/>
      <c r="HU71" s="98"/>
      <c r="HV71" s="98"/>
      <c r="HW71" s="98"/>
      <c r="HX71" s="98"/>
      <c r="HY71" s="98"/>
      <c r="HZ71" s="98"/>
      <c r="IA71" s="98"/>
      <c r="IB71" s="98"/>
      <c r="IC71" s="98"/>
      <c r="ID71" s="98"/>
      <c r="IE71" s="98"/>
      <c r="IF71" s="98"/>
      <c r="IG71" s="98"/>
      <c r="IH71" s="98"/>
      <c r="II71" s="98"/>
      <c r="IJ71" s="98"/>
      <c r="IK71" s="98"/>
      <c r="IL71" s="98"/>
      <c r="IM71" s="98"/>
      <c r="IN71" s="98"/>
      <c r="IO71" s="98"/>
      <c r="IP71" s="98"/>
      <c r="IQ71" s="98"/>
      <c r="IR71" s="98"/>
      <c r="IS71" s="98"/>
      <c r="IT71" s="98"/>
      <c r="IU71" s="98"/>
      <c r="IV71" s="98"/>
    </row>
    <row r="72" spans="1:256" s="21" customFormat="1" ht="11.25" customHeight="1">
      <c r="A72" s="101" t="s">
        <v>4</v>
      </c>
      <c r="B72" s="101"/>
      <c r="C72" s="101"/>
      <c r="D72" s="101"/>
      <c r="E72" s="101"/>
      <c r="F72" s="101"/>
      <c r="G72" s="101"/>
      <c r="H72" s="101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98"/>
      <c r="CK72" s="98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  <c r="DQ72" s="98"/>
      <c r="DR72" s="98"/>
      <c r="DS72" s="98"/>
      <c r="DT72" s="98"/>
      <c r="DU72" s="98"/>
      <c r="DV72" s="98"/>
      <c r="DW72" s="98"/>
      <c r="DX72" s="98"/>
      <c r="DY72" s="98"/>
      <c r="DZ72" s="98"/>
      <c r="EA72" s="98"/>
      <c r="EB72" s="98"/>
      <c r="EC72" s="98"/>
      <c r="ED72" s="98"/>
      <c r="EE72" s="98"/>
      <c r="EF72" s="98"/>
      <c r="EG72" s="98"/>
      <c r="EH72" s="98"/>
      <c r="EI72" s="98"/>
      <c r="EJ72" s="98"/>
      <c r="EK72" s="98"/>
      <c r="EL72" s="98"/>
      <c r="EM72" s="98"/>
      <c r="EN72" s="98"/>
      <c r="EO72" s="98"/>
      <c r="EP72" s="98"/>
      <c r="EQ72" s="98"/>
      <c r="ER72" s="98"/>
      <c r="ES72" s="98"/>
      <c r="ET72" s="98"/>
      <c r="EU72" s="98"/>
      <c r="EV72" s="98"/>
      <c r="EW72" s="98"/>
      <c r="EX72" s="98"/>
      <c r="EY72" s="98"/>
      <c r="EZ72" s="98"/>
      <c r="FA72" s="98"/>
      <c r="FB72" s="98"/>
      <c r="FC72" s="98"/>
      <c r="FD72" s="98"/>
      <c r="FE72" s="98"/>
      <c r="FF72" s="98"/>
      <c r="FG72" s="98"/>
      <c r="FH72" s="98"/>
      <c r="FI72" s="98"/>
      <c r="FJ72" s="98"/>
      <c r="FK72" s="98"/>
      <c r="FL72" s="98"/>
      <c r="FM72" s="98"/>
      <c r="FN72" s="98"/>
      <c r="FO72" s="98"/>
      <c r="FP72" s="98"/>
      <c r="FQ72" s="98"/>
      <c r="FR72" s="98"/>
      <c r="FS72" s="98"/>
      <c r="FT72" s="98"/>
      <c r="FU72" s="98"/>
      <c r="FV72" s="98"/>
      <c r="FW72" s="98"/>
      <c r="FX72" s="98"/>
      <c r="FY72" s="98"/>
      <c r="FZ72" s="98"/>
      <c r="GA72" s="98"/>
      <c r="GB72" s="98"/>
      <c r="GC72" s="98"/>
      <c r="GD72" s="98"/>
      <c r="GE72" s="98"/>
      <c r="GF72" s="98"/>
      <c r="GG72" s="98"/>
      <c r="GH72" s="98"/>
      <c r="GI72" s="98"/>
      <c r="GJ72" s="98"/>
      <c r="GK72" s="98"/>
      <c r="GL72" s="98"/>
      <c r="GM72" s="98"/>
      <c r="GN72" s="98"/>
      <c r="GO72" s="98"/>
      <c r="GP72" s="98"/>
      <c r="GQ72" s="98"/>
      <c r="GR72" s="98"/>
      <c r="GS72" s="98"/>
      <c r="GT72" s="98"/>
      <c r="GU72" s="98"/>
      <c r="GV72" s="98"/>
      <c r="GW72" s="98"/>
      <c r="GX72" s="98"/>
      <c r="GY72" s="98"/>
      <c r="GZ72" s="98"/>
      <c r="HA72" s="98"/>
      <c r="HB72" s="98"/>
      <c r="HC72" s="98"/>
      <c r="HD72" s="98"/>
      <c r="HE72" s="98"/>
      <c r="HF72" s="98"/>
      <c r="HG72" s="98"/>
      <c r="HH72" s="98"/>
      <c r="HI72" s="98"/>
      <c r="HJ72" s="98"/>
      <c r="HK72" s="98"/>
      <c r="HL72" s="98"/>
      <c r="HM72" s="98"/>
      <c r="HN72" s="98"/>
      <c r="HO72" s="98"/>
      <c r="HP72" s="98"/>
      <c r="HQ72" s="98"/>
      <c r="HR72" s="98"/>
      <c r="HS72" s="98"/>
      <c r="HT72" s="98"/>
      <c r="HU72" s="98"/>
      <c r="HV72" s="98"/>
      <c r="HW72" s="98"/>
      <c r="HX72" s="98"/>
      <c r="HY72" s="98"/>
      <c r="HZ72" s="98"/>
      <c r="IA72" s="98"/>
      <c r="IB72" s="98"/>
      <c r="IC72" s="98"/>
      <c r="ID72" s="98"/>
      <c r="IE72" s="98"/>
      <c r="IF72" s="98"/>
      <c r="IG72" s="98"/>
      <c r="IH72" s="98"/>
      <c r="II72" s="98"/>
      <c r="IJ72" s="98"/>
      <c r="IK72" s="98"/>
      <c r="IL72" s="98"/>
      <c r="IM72" s="98"/>
      <c r="IN72" s="98"/>
      <c r="IO72" s="98"/>
      <c r="IP72" s="98"/>
      <c r="IQ72" s="98"/>
      <c r="IR72" s="98"/>
      <c r="IS72" s="98"/>
      <c r="IT72" s="98"/>
      <c r="IU72" s="98"/>
      <c r="IV72" s="98"/>
    </row>
    <row r="73" spans="1:256" s="21" customFormat="1" ht="11.25" customHeight="1">
      <c r="A73" s="101"/>
      <c r="B73" s="101"/>
      <c r="C73" s="101"/>
      <c r="D73" s="101"/>
      <c r="E73" s="101"/>
      <c r="F73" s="101"/>
      <c r="G73" s="101"/>
      <c r="H73" s="101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  <c r="GT73" s="98"/>
      <c r="GU73" s="98"/>
      <c r="GV73" s="98"/>
      <c r="GW73" s="98"/>
      <c r="GX73" s="98"/>
      <c r="GY73" s="98"/>
      <c r="GZ73" s="98"/>
      <c r="HA73" s="98"/>
      <c r="HB73" s="98"/>
      <c r="HC73" s="98"/>
      <c r="HD73" s="98"/>
      <c r="HE73" s="98"/>
      <c r="HF73" s="98"/>
      <c r="HG73" s="98"/>
      <c r="HH73" s="98"/>
      <c r="HI73" s="98"/>
      <c r="HJ73" s="98"/>
      <c r="HK73" s="98"/>
      <c r="HL73" s="98"/>
      <c r="HM73" s="98"/>
      <c r="HN73" s="98"/>
      <c r="HO73" s="98"/>
      <c r="HP73" s="98"/>
      <c r="HQ73" s="98"/>
      <c r="HR73" s="98"/>
      <c r="HS73" s="98"/>
      <c r="HT73" s="98"/>
      <c r="HU73" s="98"/>
      <c r="HV73" s="98"/>
      <c r="HW73" s="98"/>
      <c r="HX73" s="98"/>
      <c r="HY73" s="98"/>
      <c r="HZ73" s="98"/>
      <c r="IA73" s="98"/>
      <c r="IB73" s="98"/>
      <c r="IC73" s="98"/>
      <c r="ID73" s="98"/>
      <c r="IE73" s="98"/>
      <c r="IF73" s="98"/>
      <c r="IG73" s="98"/>
      <c r="IH73" s="98"/>
      <c r="II73" s="98"/>
      <c r="IJ73" s="98"/>
      <c r="IK73" s="98"/>
      <c r="IL73" s="98"/>
      <c r="IM73" s="98"/>
      <c r="IN73" s="98"/>
      <c r="IO73" s="98"/>
      <c r="IP73" s="98"/>
      <c r="IQ73" s="98"/>
      <c r="IR73" s="98"/>
      <c r="IS73" s="98"/>
      <c r="IT73" s="98"/>
      <c r="IU73" s="98"/>
      <c r="IV73" s="98"/>
    </row>
    <row r="74" spans="1:256" s="21" customFormat="1" ht="11.25" customHeight="1">
      <c r="A74" s="101" t="s">
        <v>254</v>
      </c>
      <c r="B74" s="101"/>
      <c r="C74" s="101"/>
      <c r="D74" s="101"/>
      <c r="E74" s="101"/>
      <c r="F74" s="101"/>
      <c r="G74" s="101"/>
      <c r="H74" s="101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/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  <c r="DG74" s="98"/>
      <c r="DH74" s="98"/>
      <c r="DI74" s="98"/>
      <c r="DJ74" s="98"/>
      <c r="DK74" s="98"/>
      <c r="DL74" s="98"/>
      <c r="DM74" s="98"/>
      <c r="DN74" s="98"/>
      <c r="DO74" s="98"/>
      <c r="DP74" s="98"/>
      <c r="DQ74" s="98"/>
      <c r="DR74" s="98"/>
      <c r="DS74" s="98"/>
      <c r="DT74" s="98"/>
      <c r="DU74" s="98"/>
      <c r="DV74" s="98"/>
      <c r="DW74" s="98"/>
      <c r="DX74" s="98"/>
      <c r="DY74" s="98"/>
      <c r="DZ74" s="98"/>
      <c r="EA74" s="98"/>
      <c r="EB74" s="98"/>
      <c r="EC74" s="98"/>
      <c r="ED74" s="98"/>
      <c r="EE74" s="98"/>
      <c r="EF74" s="98"/>
      <c r="EG74" s="98"/>
      <c r="EH74" s="98"/>
      <c r="EI74" s="98"/>
      <c r="EJ74" s="98"/>
      <c r="EK74" s="98"/>
      <c r="EL74" s="98"/>
      <c r="EM74" s="98"/>
      <c r="EN74" s="98"/>
      <c r="EO74" s="98"/>
      <c r="EP74" s="98"/>
      <c r="EQ74" s="98"/>
      <c r="ER74" s="98"/>
      <c r="ES74" s="98"/>
      <c r="ET74" s="98"/>
      <c r="EU74" s="98"/>
      <c r="EV74" s="98"/>
      <c r="EW74" s="98"/>
      <c r="EX74" s="98"/>
      <c r="EY74" s="98"/>
      <c r="EZ74" s="98"/>
      <c r="FA74" s="98"/>
      <c r="FB74" s="98"/>
      <c r="FC74" s="98"/>
      <c r="FD74" s="98"/>
      <c r="FE74" s="98"/>
      <c r="FF74" s="98"/>
      <c r="FG74" s="98"/>
      <c r="FH74" s="98"/>
      <c r="FI74" s="98"/>
      <c r="FJ74" s="98"/>
      <c r="FK74" s="98"/>
      <c r="FL74" s="98"/>
      <c r="FM74" s="98"/>
      <c r="FN74" s="98"/>
      <c r="FO74" s="98"/>
      <c r="FP74" s="98"/>
      <c r="FQ74" s="98"/>
      <c r="FR74" s="98"/>
      <c r="FS74" s="98"/>
      <c r="FT74" s="98"/>
      <c r="FU74" s="98"/>
      <c r="FV74" s="98"/>
      <c r="FW74" s="98"/>
      <c r="FX74" s="98"/>
      <c r="FY74" s="98"/>
      <c r="FZ74" s="98"/>
      <c r="GA74" s="98"/>
      <c r="GB74" s="98"/>
      <c r="GC74" s="98"/>
      <c r="GD74" s="98"/>
      <c r="GE74" s="98"/>
      <c r="GF74" s="98"/>
      <c r="GG74" s="98"/>
      <c r="GH74" s="98"/>
      <c r="GI74" s="98"/>
      <c r="GJ74" s="98"/>
      <c r="GK74" s="98"/>
      <c r="GL74" s="98"/>
      <c r="GM74" s="98"/>
      <c r="GN74" s="98"/>
      <c r="GO74" s="98"/>
      <c r="GP74" s="98"/>
      <c r="GQ74" s="98"/>
      <c r="GR74" s="98"/>
      <c r="GS74" s="98"/>
      <c r="GT74" s="98"/>
      <c r="GU74" s="98"/>
      <c r="GV74" s="98"/>
      <c r="GW74" s="98"/>
      <c r="GX74" s="98"/>
      <c r="GY74" s="98"/>
      <c r="GZ74" s="98"/>
      <c r="HA74" s="98"/>
      <c r="HB74" s="98"/>
      <c r="HC74" s="98"/>
      <c r="HD74" s="98"/>
      <c r="HE74" s="98"/>
      <c r="HF74" s="98"/>
      <c r="HG74" s="98"/>
      <c r="HH74" s="98"/>
      <c r="HI74" s="98"/>
      <c r="HJ74" s="98"/>
      <c r="HK74" s="98"/>
      <c r="HL74" s="98"/>
      <c r="HM74" s="98"/>
      <c r="HN74" s="98"/>
      <c r="HO74" s="98"/>
      <c r="HP74" s="98"/>
      <c r="HQ74" s="98"/>
      <c r="HR74" s="98"/>
      <c r="HS74" s="98"/>
      <c r="HT74" s="98"/>
      <c r="HU74" s="98"/>
      <c r="HV74" s="98"/>
      <c r="HW74" s="98"/>
      <c r="HX74" s="98"/>
      <c r="HY74" s="98"/>
      <c r="HZ74" s="98"/>
      <c r="IA74" s="98"/>
      <c r="IB74" s="98"/>
      <c r="IC74" s="98"/>
      <c r="ID74" s="98"/>
      <c r="IE74" s="98"/>
      <c r="IF74" s="98"/>
      <c r="IG74" s="98"/>
      <c r="IH74" s="98"/>
      <c r="II74" s="98"/>
      <c r="IJ74" s="98"/>
      <c r="IK74" s="98"/>
      <c r="IL74" s="98"/>
      <c r="IM74" s="98"/>
      <c r="IN74" s="98"/>
      <c r="IO74" s="98"/>
      <c r="IP74" s="98"/>
      <c r="IQ74" s="98"/>
      <c r="IR74" s="98"/>
      <c r="IS74" s="98"/>
      <c r="IT74" s="98"/>
      <c r="IU74" s="98"/>
      <c r="IV74" s="98"/>
    </row>
    <row r="75" spans="1:256" s="21" customFormat="1" ht="11.25" customHeight="1">
      <c r="A75" s="101">
        <v>1798596.46</v>
      </c>
      <c r="B75" s="101"/>
      <c r="C75" s="101"/>
      <c r="D75" s="101"/>
      <c r="E75" s="101"/>
      <c r="F75" s="101"/>
      <c r="G75" s="101"/>
      <c r="H75" s="101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/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/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98"/>
      <c r="FL75" s="98"/>
      <c r="FM75" s="98"/>
      <c r="FN75" s="98"/>
      <c r="FO75" s="98"/>
      <c r="FP75" s="98"/>
      <c r="FQ75" s="98"/>
      <c r="FR75" s="98"/>
      <c r="FS75" s="98"/>
      <c r="FT75" s="98"/>
      <c r="FU75" s="98"/>
      <c r="FV75" s="98"/>
      <c r="FW75" s="98"/>
      <c r="FX75" s="98"/>
      <c r="FY75" s="98"/>
      <c r="FZ75" s="98"/>
      <c r="GA75" s="98"/>
      <c r="GB75" s="98"/>
      <c r="GC75" s="98"/>
      <c r="GD75" s="98"/>
      <c r="GE75" s="98"/>
      <c r="GF75" s="98"/>
      <c r="GG75" s="98"/>
      <c r="GH75" s="98"/>
      <c r="GI75" s="98"/>
      <c r="GJ75" s="98"/>
      <c r="GK75" s="98"/>
      <c r="GL75" s="98"/>
      <c r="GM75" s="98"/>
      <c r="GN75" s="98"/>
      <c r="GO75" s="98"/>
      <c r="GP75" s="98"/>
      <c r="GQ75" s="98"/>
      <c r="GR75" s="98"/>
      <c r="GS75" s="98"/>
      <c r="GT75" s="98"/>
      <c r="GU75" s="98"/>
      <c r="GV75" s="98"/>
      <c r="GW75" s="98"/>
      <c r="GX75" s="98"/>
      <c r="GY75" s="98"/>
      <c r="GZ75" s="98"/>
      <c r="HA75" s="98"/>
      <c r="HB75" s="98"/>
      <c r="HC75" s="98"/>
      <c r="HD75" s="98"/>
      <c r="HE75" s="98"/>
      <c r="HF75" s="98"/>
      <c r="HG75" s="98"/>
      <c r="HH75" s="98"/>
      <c r="HI75" s="98"/>
      <c r="HJ75" s="98"/>
      <c r="HK75" s="98"/>
      <c r="HL75" s="98"/>
      <c r="HM75" s="98"/>
      <c r="HN75" s="98"/>
      <c r="HO75" s="98"/>
      <c r="HP75" s="98"/>
      <c r="HQ75" s="98"/>
      <c r="HR75" s="98"/>
      <c r="HS75" s="98"/>
      <c r="HT75" s="98"/>
      <c r="HU75" s="98"/>
      <c r="HV75" s="98"/>
      <c r="HW75" s="98"/>
      <c r="HX75" s="98"/>
      <c r="HY75" s="98"/>
      <c r="HZ75" s="98"/>
      <c r="IA75" s="98"/>
      <c r="IB75" s="98"/>
      <c r="IC75" s="98"/>
      <c r="ID75" s="98"/>
      <c r="IE75" s="98"/>
      <c r="IF75" s="98"/>
      <c r="IG75" s="98"/>
      <c r="IH75" s="98"/>
      <c r="II75" s="98"/>
      <c r="IJ75" s="98"/>
      <c r="IK75" s="98"/>
      <c r="IL75" s="98"/>
      <c r="IM75" s="98"/>
      <c r="IN75" s="98"/>
      <c r="IO75" s="98"/>
      <c r="IP75" s="98"/>
      <c r="IQ75" s="98"/>
      <c r="IR75" s="98"/>
      <c r="IS75" s="98"/>
      <c r="IT75" s="98"/>
      <c r="IU75" s="98"/>
      <c r="IV75" s="98"/>
    </row>
    <row r="76" spans="1:256" s="21" customFormat="1" ht="11.25" customHeight="1">
      <c r="A76" s="101"/>
      <c r="B76" s="101"/>
      <c r="C76" s="101"/>
      <c r="D76" s="101"/>
      <c r="E76" s="101"/>
      <c r="F76" s="101"/>
      <c r="G76" s="101"/>
      <c r="H76" s="101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8"/>
      <c r="FX76" s="98"/>
      <c r="FY76" s="98"/>
      <c r="FZ76" s="98"/>
      <c r="GA76" s="98"/>
      <c r="GB76" s="98"/>
      <c r="GC76" s="98"/>
      <c r="GD76" s="98"/>
      <c r="GE76" s="98"/>
      <c r="GF76" s="98"/>
      <c r="GG76" s="98"/>
      <c r="GH76" s="98"/>
      <c r="GI76" s="98"/>
      <c r="GJ76" s="98"/>
      <c r="GK76" s="98"/>
      <c r="GL76" s="98"/>
      <c r="GM76" s="98"/>
      <c r="GN76" s="98"/>
      <c r="GO76" s="98"/>
      <c r="GP76" s="98"/>
      <c r="GQ76" s="98"/>
      <c r="GR76" s="98"/>
      <c r="GS76" s="98"/>
      <c r="GT76" s="98"/>
      <c r="GU76" s="98"/>
      <c r="GV76" s="98"/>
      <c r="GW76" s="98"/>
      <c r="GX76" s="98"/>
      <c r="GY76" s="98"/>
      <c r="GZ76" s="98"/>
      <c r="HA76" s="98"/>
      <c r="HB76" s="98"/>
      <c r="HC76" s="98"/>
      <c r="HD76" s="98"/>
      <c r="HE76" s="98"/>
      <c r="HF76" s="98"/>
      <c r="HG76" s="98"/>
      <c r="HH76" s="98"/>
      <c r="HI76" s="98"/>
      <c r="HJ76" s="98"/>
      <c r="HK76" s="98"/>
      <c r="HL76" s="98"/>
      <c r="HM76" s="98"/>
      <c r="HN76" s="98"/>
      <c r="HO76" s="98"/>
      <c r="HP76" s="98"/>
      <c r="HQ76" s="98"/>
      <c r="HR76" s="98"/>
      <c r="HS76" s="98"/>
      <c r="HT76" s="98"/>
      <c r="HU76" s="98"/>
      <c r="HV76" s="98"/>
      <c r="HW76" s="98"/>
      <c r="HX76" s="98"/>
      <c r="HY76" s="98"/>
      <c r="HZ76" s="98"/>
      <c r="IA76" s="98"/>
      <c r="IB76" s="98"/>
      <c r="IC76" s="98"/>
      <c r="ID76" s="98"/>
      <c r="IE76" s="98"/>
      <c r="IF76" s="98"/>
      <c r="IG76" s="98"/>
      <c r="IH76" s="98"/>
      <c r="II76" s="98"/>
      <c r="IJ76" s="98"/>
      <c r="IK76" s="98"/>
      <c r="IL76" s="98"/>
      <c r="IM76" s="98"/>
      <c r="IN76" s="98"/>
      <c r="IO76" s="98"/>
      <c r="IP76" s="98"/>
      <c r="IQ76" s="98"/>
      <c r="IR76" s="98"/>
      <c r="IS76" s="98"/>
      <c r="IT76" s="98"/>
      <c r="IU76" s="98"/>
      <c r="IV76" s="98"/>
    </row>
    <row r="77" spans="1:8" ht="11.25" customHeight="1">
      <c r="A77" s="98"/>
      <c r="B77" s="98"/>
      <c r="C77" s="98"/>
      <c r="D77" s="98"/>
      <c r="E77" s="98"/>
      <c r="F77" s="98"/>
      <c r="G77" s="98"/>
      <c r="H77" s="98"/>
    </row>
    <row r="78" spans="1:8" ht="11.25" customHeight="1">
      <c r="A78" s="98"/>
      <c r="B78" s="98"/>
      <c r="C78" s="98"/>
      <c r="D78" s="98"/>
      <c r="E78" s="98"/>
      <c r="F78" s="98"/>
      <c r="G78" s="98"/>
      <c r="H78" s="98"/>
    </row>
    <row r="79" spans="1:8" ht="11.25" customHeight="1">
      <c r="A79" s="98"/>
      <c r="B79" s="98"/>
      <c r="C79" s="98"/>
      <c r="D79" s="98"/>
      <c r="E79" s="98"/>
      <c r="F79" s="98"/>
      <c r="G79" s="98"/>
      <c r="H79" s="98"/>
    </row>
    <row r="80" spans="1:8" ht="11.25" customHeight="1">
      <c r="A80" s="97"/>
      <c r="B80" s="97"/>
      <c r="C80" s="97"/>
      <c r="D80" s="97"/>
      <c r="E80" s="97"/>
      <c r="F80" s="97"/>
      <c r="G80" s="97"/>
      <c r="H80" s="97"/>
    </row>
  </sheetData>
  <sheetProtection/>
  <mergeCells count="801">
    <mergeCell ref="IG50:IN50"/>
    <mergeCell ref="IO50:IV50"/>
    <mergeCell ref="GS50:GZ50"/>
    <mergeCell ref="HA50:HH50"/>
    <mergeCell ref="HI50:HP50"/>
    <mergeCell ref="HQ50:HX50"/>
    <mergeCell ref="GK50:GR50"/>
    <mergeCell ref="EG50:EN50"/>
    <mergeCell ref="EO50:EV50"/>
    <mergeCell ref="EW50:FD50"/>
    <mergeCell ref="FE50:FL50"/>
    <mergeCell ref="HY50:IF50"/>
    <mergeCell ref="CC50:CJ50"/>
    <mergeCell ref="CK50:CR50"/>
    <mergeCell ref="CS50:CZ50"/>
    <mergeCell ref="FM50:FT50"/>
    <mergeCell ref="FU50:GB50"/>
    <mergeCell ref="GC50:GJ50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HY74:IF74"/>
    <mergeCell ref="IG74:IN74"/>
    <mergeCell ref="GC74:GJ74"/>
    <mergeCell ref="GK74:GR74"/>
    <mergeCell ref="GS74:GZ74"/>
    <mergeCell ref="HA74:HH74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GC73:GJ73"/>
    <mergeCell ref="GK73:GR73"/>
    <mergeCell ref="EG73:EN73"/>
    <mergeCell ref="EO73:EV73"/>
    <mergeCell ref="EW73:FD73"/>
    <mergeCell ref="FE73:FL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HY70:IF70"/>
    <mergeCell ref="IG70:IN70"/>
    <mergeCell ref="GC70:GJ70"/>
    <mergeCell ref="GK70:GR70"/>
    <mergeCell ref="GS70:GZ70"/>
    <mergeCell ref="HA70:HH70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GC69:GJ69"/>
    <mergeCell ref="GK69:GR69"/>
    <mergeCell ref="EG69:EN69"/>
    <mergeCell ref="EO69:EV69"/>
    <mergeCell ref="EW69:FD69"/>
    <mergeCell ref="FE69:FL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HY66:IF66"/>
    <mergeCell ref="IG66:IN66"/>
    <mergeCell ref="GC66:GJ66"/>
    <mergeCell ref="GK66:GR66"/>
    <mergeCell ref="GS66:GZ66"/>
    <mergeCell ref="HA66:HH66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GC65:GJ65"/>
    <mergeCell ref="GK65:GR65"/>
    <mergeCell ref="EG65:EN65"/>
    <mergeCell ref="EO65:EV65"/>
    <mergeCell ref="EW65:FD65"/>
    <mergeCell ref="FE65:FL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HY62:IF62"/>
    <mergeCell ref="IG62:IN62"/>
    <mergeCell ref="GC62:GJ62"/>
    <mergeCell ref="GK62:GR62"/>
    <mergeCell ref="GS62:GZ62"/>
    <mergeCell ref="HA62:HH62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GC61:GJ61"/>
    <mergeCell ref="GK61:GR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HY54:IF54"/>
    <mergeCell ref="IG54:IN54"/>
    <mergeCell ref="GC54:GJ54"/>
    <mergeCell ref="GK54:GR54"/>
    <mergeCell ref="GS54:GZ54"/>
    <mergeCell ref="HA54:HH54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GC53:GJ53"/>
    <mergeCell ref="GK53:GR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CK51:CR51"/>
    <mergeCell ref="CS51:CZ51"/>
    <mergeCell ref="AO51:AV51"/>
    <mergeCell ref="AW51:BD51"/>
    <mergeCell ref="BE51:BL51"/>
    <mergeCell ref="BM51:BT51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198</v>
      </c>
      <c r="B4" s="54">
        <v>88197.8</v>
      </c>
    </row>
    <row r="5" spans="1:2" s="21" customFormat="1" ht="15" customHeight="1">
      <c r="A5" s="38" t="s">
        <v>199</v>
      </c>
      <c r="B5" s="54"/>
    </row>
    <row r="6" spans="1:2" s="21" customFormat="1" ht="15" customHeight="1">
      <c r="A6" s="38" t="s">
        <v>200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201</v>
      </c>
      <c r="B8" s="54">
        <v>4983.7</v>
      </c>
    </row>
    <row r="9" spans="1:2" s="21" customFormat="1" ht="15" customHeight="1">
      <c r="A9" s="38" t="s">
        <v>202</v>
      </c>
      <c r="B9" s="54">
        <v>1798.6</v>
      </c>
    </row>
    <row r="10" spans="1:2" s="21" customFormat="1" ht="15" customHeight="1">
      <c r="A10" s="38" t="s">
        <v>203</v>
      </c>
      <c r="B10" s="54"/>
    </row>
    <row r="11" spans="1:2" s="21" customFormat="1" ht="15" customHeight="1">
      <c r="A11" s="38" t="s">
        <v>201</v>
      </c>
      <c r="B11" s="54">
        <v>258.3</v>
      </c>
    </row>
    <row r="12" spans="1:2" s="21" customFormat="1" ht="15" customHeight="1">
      <c r="A12" s="38" t="s">
        <v>204</v>
      </c>
      <c r="B12" s="54">
        <v>326.2</v>
      </c>
    </row>
    <row r="13" spans="1:2" s="21" customFormat="1" ht="15" customHeight="1">
      <c r="A13" s="38" t="s">
        <v>205</v>
      </c>
      <c r="B13" s="54"/>
    </row>
    <row r="14" spans="1:2" s="21" customFormat="1" ht="15" customHeight="1">
      <c r="A14" s="38" t="s">
        <v>206</v>
      </c>
      <c r="B14" s="54">
        <v>154.2</v>
      </c>
    </row>
    <row r="15" spans="1:2" s="21" customFormat="1" ht="15" customHeight="1">
      <c r="A15" s="38" t="s">
        <v>207</v>
      </c>
      <c r="B15" s="54"/>
    </row>
    <row r="16" spans="1:2" s="21" customFormat="1" ht="15" customHeight="1">
      <c r="A16" s="38" t="s">
        <v>208</v>
      </c>
      <c r="B16" s="54">
        <v>154.2</v>
      </c>
    </row>
    <row r="17" spans="1:2" s="21" customFormat="1" ht="15" customHeight="1">
      <c r="A17" s="38" t="s">
        <v>209</v>
      </c>
      <c r="B17" s="54"/>
    </row>
    <row r="18" spans="1:2" s="21" customFormat="1" ht="15" customHeight="1">
      <c r="A18" s="38" t="s">
        <v>210</v>
      </c>
      <c r="B18" s="54"/>
    </row>
    <row r="19" spans="1:2" s="21" customFormat="1" ht="15" customHeight="1">
      <c r="A19" s="38" t="s">
        <v>211</v>
      </c>
      <c r="B19" s="54">
        <v>16.2</v>
      </c>
    </row>
    <row r="20" spans="1:2" s="21" customFormat="1" ht="15" customHeight="1">
      <c r="A20" s="38" t="s">
        <v>212</v>
      </c>
      <c r="B20" s="54"/>
    </row>
    <row r="21" spans="1:2" s="21" customFormat="1" ht="15" customHeight="1">
      <c r="A21" s="38" t="s">
        <v>213</v>
      </c>
      <c r="B21" s="54"/>
    </row>
    <row r="22" spans="1:2" s="21" customFormat="1" ht="15" customHeight="1">
      <c r="A22" s="38" t="s">
        <v>214</v>
      </c>
      <c r="B22" s="54"/>
    </row>
    <row r="23" spans="1:2" s="21" customFormat="1" ht="15" customHeight="1">
      <c r="A23" s="38" t="s">
        <v>215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216</v>
      </c>
      <c r="B26" s="54"/>
    </row>
    <row r="27" spans="1:3" s="21" customFormat="1" ht="15" customHeight="1">
      <c r="A27" s="38" t="s">
        <v>217</v>
      </c>
      <c r="B27" s="54"/>
      <c r="C27" s="23"/>
    </row>
    <row r="28" spans="1:3" s="21" customFormat="1" ht="15" customHeight="1">
      <c r="A28" s="38" t="s">
        <v>218</v>
      </c>
      <c r="B28" s="54"/>
      <c r="C28" s="23"/>
    </row>
    <row r="29" spans="1:3" s="21" customFormat="1" ht="15" customHeight="1">
      <c r="A29" s="38" t="s">
        <v>219</v>
      </c>
      <c r="B29" s="54"/>
      <c r="C29" s="23"/>
    </row>
    <row r="30" spans="1:3" s="21" customFormat="1" ht="15" customHeight="1">
      <c r="A30" s="38" t="s">
        <v>220</v>
      </c>
      <c r="B30" s="54"/>
      <c r="C30" s="23"/>
    </row>
    <row r="31" spans="1:3" s="21" customFormat="1" ht="15" customHeight="1">
      <c r="A31" s="38" t="s">
        <v>221</v>
      </c>
      <c r="B31" s="54"/>
      <c r="C31" s="23"/>
    </row>
    <row r="32" spans="1:3" s="21" customFormat="1" ht="15" customHeight="1">
      <c r="A32" s="38" t="s">
        <v>222</v>
      </c>
      <c r="B32" s="55"/>
      <c r="C32" s="23"/>
    </row>
    <row r="33" spans="1:3" s="21" customFormat="1" ht="15" customHeight="1">
      <c r="A33" s="38" t="s">
        <v>223</v>
      </c>
      <c r="B33" s="54"/>
      <c r="C33" s="23"/>
    </row>
    <row r="34" spans="1:3" s="21" customFormat="1" ht="15" customHeight="1">
      <c r="A34" s="38" t="s">
        <v>224</v>
      </c>
      <c r="B34" s="54"/>
      <c r="C34" s="23"/>
    </row>
    <row r="35" spans="1:3" s="21" customFormat="1" ht="15" customHeight="1">
      <c r="A35" s="38" t="s">
        <v>214</v>
      </c>
      <c r="B35" s="54"/>
      <c r="C35" s="23"/>
    </row>
    <row r="36" spans="1:3" s="21" customFormat="1" ht="15" customHeight="1">
      <c r="A36" s="38" t="s">
        <v>215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216</v>
      </c>
      <c r="B39" s="54"/>
      <c r="C39" s="23"/>
    </row>
    <row r="40" spans="1:3" s="21" customFormat="1" ht="15" customHeight="1">
      <c r="A40" s="38" t="s">
        <v>217</v>
      </c>
      <c r="B40" s="54"/>
      <c r="C40" s="23"/>
    </row>
    <row r="41" spans="1:3" s="21" customFormat="1" ht="15" customHeight="1">
      <c r="A41" s="38" t="s">
        <v>218</v>
      </c>
      <c r="B41" s="54"/>
      <c r="C41" s="23"/>
    </row>
    <row r="42" spans="1:3" s="21" customFormat="1" ht="15" customHeight="1">
      <c r="A42" s="38" t="s">
        <v>219</v>
      </c>
      <c r="B42" s="54"/>
      <c r="C42" s="23"/>
    </row>
    <row r="43" spans="1:3" s="21" customFormat="1" ht="15" customHeight="1">
      <c r="A43" s="38" t="s">
        <v>220</v>
      </c>
      <c r="B43" s="54"/>
      <c r="C43" s="23"/>
    </row>
    <row r="44" spans="1:3" s="21" customFormat="1" ht="15" customHeight="1">
      <c r="A44" s="38" t="s">
        <v>225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226</v>
      </c>
      <c r="B46" s="54">
        <v>457.4</v>
      </c>
      <c r="C46" s="24"/>
    </row>
    <row r="47" spans="1:3" s="21" customFormat="1" ht="15" customHeight="1">
      <c r="A47" s="38" t="s">
        <v>227</v>
      </c>
      <c r="B47" s="55"/>
      <c r="C47" s="23"/>
    </row>
    <row r="48" spans="1:3" s="21" customFormat="1" ht="15" customHeight="1">
      <c r="A48" s="38" t="s">
        <v>228</v>
      </c>
      <c r="B48" s="54"/>
      <c r="C48" s="23"/>
    </row>
    <row r="49" spans="1:3" s="21" customFormat="1" ht="15" customHeight="1">
      <c r="A49" s="38" t="s">
        <v>229</v>
      </c>
      <c r="B49" s="55" t="s">
        <v>282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230</v>
      </c>
      <c r="B51" s="54"/>
      <c r="C51" s="23"/>
    </row>
    <row r="52" spans="1:3" s="21" customFormat="1" ht="15" customHeight="1">
      <c r="A52" s="38" t="s">
        <v>231</v>
      </c>
      <c r="B52" s="54">
        <v>2.5</v>
      </c>
      <c r="C52" s="23"/>
    </row>
    <row r="53" spans="1:3" s="21" customFormat="1" ht="15" customHeight="1">
      <c r="A53" s="38" t="s">
        <v>214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232</v>
      </c>
      <c r="B55" s="54"/>
      <c r="C55" s="23"/>
    </row>
    <row r="56" spans="1:3" s="21" customFormat="1" ht="15" customHeight="1">
      <c r="A56" s="38" t="s">
        <v>233</v>
      </c>
      <c r="B56" s="54"/>
      <c r="C56" s="23"/>
    </row>
    <row r="57" spans="1:3" s="21" customFormat="1" ht="15" customHeight="1">
      <c r="A57" s="38" t="s">
        <v>234</v>
      </c>
      <c r="B57" s="54"/>
      <c r="C57" s="23"/>
    </row>
    <row r="58" spans="1:3" s="21" customFormat="1" ht="15" customHeight="1">
      <c r="A58" s="38" t="s">
        <v>235</v>
      </c>
      <c r="B58" s="54">
        <v>2.5</v>
      </c>
      <c r="C58" s="23"/>
    </row>
    <row r="59" spans="1:3" s="21" customFormat="1" ht="15" customHeight="1">
      <c r="A59" s="38" t="s">
        <v>236</v>
      </c>
      <c r="B59" s="54"/>
      <c r="C59" s="23"/>
    </row>
    <row r="60" spans="1:3" s="21" customFormat="1" ht="15" customHeight="1">
      <c r="A60" s="38" t="s">
        <v>237</v>
      </c>
      <c r="B60" s="54"/>
      <c r="C60" s="23"/>
    </row>
    <row r="61" spans="1:3" s="21" customFormat="1" ht="15" customHeight="1">
      <c r="A61" s="38" t="s">
        <v>238</v>
      </c>
      <c r="B61" s="54"/>
      <c r="C61" s="23"/>
    </row>
    <row r="62" spans="1:3" s="21" customFormat="1" ht="18.75" customHeight="1">
      <c r="A62" s="38" t="s">
        <v>239</v>
      </c>
      <c r="B62" s="55"/>
      <c r="C62" s="23"/>
    </row>
    <row r="63" spans="1:3" s="21" customFormat="1" ht="15" customHeight="1">
      <c r="A63" s="38" t="s">
        <v>240</v>
      </c>
      <c r="B63" s="54"/>
      <c r="C63" s="23"/>
    </row>
    <row r="64" spans="1:3" s="21" customFormat="1" ht="15" customHeight="1">
      <c r="A64" s="38" t="s">
        <v>241</v>
      </c>
      <c r="B64" s="55"/>
      <c r="C64" s="23"/>
    </row>
    <row r="65" spans="1:3" s="21" customFormat="1" ht="15" customHeight="1">
      <c r="A65" s="38" t="s">
        <v>242</v>
      </c>
      <c r="B65" s="54"/>
      <c r="C65" s="23"/>
    </row>
    <row r="66" spans="1:3" s="21" customFormat="1" ht="15" customHeight="1">
      <c r="A66" s="38" t="s">
        <v>243</v>
      </c>
      <c r="B66" s="54"/>
      <c r="C66" s="23"/>
    </row>
    <row r="67" spans="1:3" s="21" customFormat="1" ht="15" customHeight="1">
      <c r="A67" s="38" t="s">
        <v>244</v>
      </c>
      <c r="B67" s="54">
        <v>375.1</v>
      </c>
      <c r="C67" s="23"/>
    </row>
    <row r="68" spans="1:3" s="21" customFormat="1" ht="15" customHeight="1">
      <c r="A68" s="38" t="s">
        <v>214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232</v>
      </c>
      <c r="B70" s="54"/>
      <c r="C70" s="23"/>
    </row>
    <row r="71" spans="1:3" s="21" customFormat="1" ht="15" customHeight="1">
      <c r="A71" s="38" t="s">
        <v>233</v>
      </c>
      <c r="B71" s="54"/>
      <c r="C71" s="23"/>
    </row>
    <row r="72" spans="1:3" s="21" customFormat="1" ht="15" customHeight="1">
      <c r="A72" s="38" t="s">
        <v>245</v>
      </c>
      <c r="B72" s="54"/>
      <c r="C72" s="23"/>
    </row>
    <row r="73" spans="1:3" s="21" customFormat="1" ht="15" customHeight="1">
      <c r="A73" s="38" t="s">
        <v>235</v>
      </c>
      <c r="B73" s="54"/>
      <c r="C73" s="23"/>
    </row>
    <row r="74" spans="1:3" s="21" customFormat="1" ht="15" customHeight="1">
      <c r="A74" s="38" t="s">
        <v>236</v>
      </c>
      <c r="B74" s="54"/>
      <c r="C74" s="23"/>
    </row>
    <row r="75" spans="1:3" s="21" customFormat="1" ht="15" customHeight="1">
      <c r="A75" s="38" t="s">
        <v>237</v>
      </c>
      <c r="B75" s="54"/>
      <c r="C75" s="23"/>
    </row>
    <row r="76" spans="1:3" s="21" customFormat="1" ht="15" customHeight="1">
      <c r="A76" s="38" t="s">
        <v>238</v>
      </c>
      <c r="B76" s="54"/>
      <c r="C76" s="23"/>
    </row>
    <row r="77" spans="1:2" ht="15" customHeight="1">
      <c r="A77" s="38" t="s">
        <v>239</v>
      </c>
      <c r="B77" s="89"/>
    </row>
    <row r="78" spans="1:2" ht="15" customHeight="1">
      <c r="A78" s="38" t="s">
        <v>240</v>
      </c>
      <c r="B78" s="90"/>
    </row>
    <row r="79" spans="1:2" ht="15" customHeight="1">
      <c r="A79" s="38" t="s">
        <v>241</v>
      </c>
      <c r="B79" s="89"/>
    </row>
    <row r="80" spans="1:2" ht="15" customHeight="1">
      <c r="A80" s="38" t="s">
        <v>246</v>
      </c>
      <c r="B80" s="89"/>
    </row>
    <row r="81" spans="1:2" ht="15" customHeight="1">
      <c r="A81" s="38" t="s">
        <v>243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view="pageBreakPreview" zoomScaleSheetLayoutView="100" workbookViewId="0" topLeftCell="A1">
      <selection activeCell="D71" sqref="D71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28" t="s">
        <v>72</v>
      </c>
      <c r="E3" s="128"/>
      <c r="F3" s="128"/>
      <c r="G3" s="128"/>
      <c r="H3" s="27"/>
      <c r="I3" s="27"/>
      <c r="J3" s="27"/>
    </row>
    <row r="4" spans="1:10" ht="15">
      <c r="A4" s="63"/>
      <c r="B4" s="27"/>
      <c r="C4" s="27"/>
      <c r="D4" s="128" t="s">
        <v>259</v>
      </c>
      <c r="E4" s="128"/>
      <c r="F4" s="128"/>
      <c r="G4" s="128"/>
      <c r="H4" s="27"/>
      <c r="I4" s="27"/>
      <c r="J4" s="27"/>
    </row>
    <row r="5" spans="1:10" ht="18" customHeight="1">
      <c r="A5" s="63"/>
      <c r="B5" s="27"/>
      <c r="C5" s="27"/>
      <c r="D5" s="28"/>
      <c r="E5" s="129" t="s">
        <v>71</v>
      </c>
      <c r="F5" s="129"/>
      <c r="G5" s="28"/>
      <c r="H5" s="27"/>
      <c r="I5" s="27"/>
      <c r="J5" s="27"/>
    </row>
    <row r="6" spans="1:10" s="2" customFormat="1" ht="18" customHeight="1">
      <c r="A6" s="135" t="s">
        <v>1</v>
      </c>
      <c r="B6" s="130" t="s">
        <v>76</v>
      </c>
      <c r="C6" s="130" t="s">
        <v>61</v>
      </c>
      <c r="D6" s="131" t="s">
        <v>62</v>
      </c>
      <c r="E6" s="138" t="s">
        <v>68</v>
      </c>
      <c r="F6" s="139"/>
      <c r="G6" s="139"/>
      <c r="H6" s="139"/>
      <c r="I6" s="139"/>
      <c r="J6" s="134"/>
    </row>
    <row r="7" spans="1:10" s="2" customFormat="1" ht="16.5" customHeight="1">
      <c r="A7" s="136"/>
      <c r="B7" s="130"/>
      <c r="C7" s="130"/>
      <c r="D7" s="132"/>
      <c r="E7" s="138" t="s">
        <v>4</v>
      </c>
      <c r="F7" s="139"/>
      <c r="G7" s="139"/>
      <c r="H7" s="139"/>
      <c r="I7" s="139"/>
      <c r="J7" s="134"/>
    </row>
    <row r="8" spans="1:10" s="2" customFormat="1" ht="68.25" customHeight="1">
      <c r="A8" s="136"/>
      <c r="B8" s="130"/>
      <c r="C8" s="130"/>
      <c r="D8" s="132"/>
      <c r="E8" s="134" t="s">
        <v>70</v>
      </c>
      <c r="F8" s="131" t="s">
        <v>63</v>
      </c>
      <c r="G8" s="130" t="s">
        <v>64</v>
      </c>
      <c r="H8" s="131" t="s">
        <v>65</v>
      </c>
      <c r="I8" s="130" t="s">
        <v>84</v>
      </c>
      <c r="J8" s="130"/>
    </row>
    <row r="9" spans="1:10" s="2" customFormat="1" ht="30.75" customHeight="1">
      <c r="A9" s="137"/>
      <c r="B9" s="130"/>
      <c r="C9" s="130"/>
      <c r="D9" s="133"/>
      <c r="E9" s="134"/>
      <c r="F9" s="133"/>
      <c r="G9" s="130"/>
      <c r="H9" s="133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30796599.45</v>
      </c>
      <c r="E11" s="61">
        <f>E14</f>
        <v>22655850.72</v>
      </c>
      <c r="F11" s="61">
        <f>F37</f>
        <v>1412793.7099999997</v>
      </c>
      <c r="G11" s="61">
        <f>G37</f>
        <v>0</v>
      </c>
      <c r="H11" s="61"/>
      <c r="I11" s="61">
        <f>I13+I14+I35+I36+I38+I42</f>
        <v>6727955.02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29383760.72</v>
      </c>
      <c r="E14" s="54">
        <f>E16+E17+E18+E19+E20+E21+E22+E23+E24+E25+E26+E27+E28+E29+E30+E31</f>
        <v>22655850.72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17338239</v>
      </c>
      <c r="E16" s="60">
        <f>17310850+8546+35623.67-16780.67+306.33-306.33</f>
        <v>17338239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>E17+I17</f>
        <v>8768554.27</v>
      </c>
      <c r="E17" s="60">
        <f>3646716.58+3334.77-3707.08</f>
        <v>3646344.27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aca="true" t="shared" si="0" ref="D18:D31">E18</f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60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60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1412793.7099999997</v>
      </c>
      <c r="E37" s="17" t="s">
        <v>13</v>
      </c>
      <c r="F37" s="60">
        <f>974510.73+60834.14+69782.27+8667+11556+61443.86+23501.95+5439.2+52949.22+78652.45+65456.89</f>
        <v>1412793.7099999997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256</v>
      </c>
      <c r="B38" s="79">
        <v>160</v>
      </c>
      <c r="C38" s="79">
        <v>180</v>
      </c>
      <c r="D38" s="74">
        <f>D40+D41</f>
        <v>45.019999999999996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45.019999999999996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257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258</v>
      </c>
      <c r="B41" s="73"/>
      <c r="C41" s="73">
        <v>180</v>
      </c>
      <c r="D41" s="81">
        <f>I41</f>
        <v>45.019999999999996</v>
      </c>
      <c r="E41" s="75" t="s">
        <v>13</v>
      </c>
      <c r="F41" s="75" t="s">
        <v>13</v>
      </c>
      <c r="G41" s="75" t="s">
        <v>13</v>
      </c>
      <c r="H41" s="75" t="s">
        <v>13</v>
      </c>
      <c r="I41" s="74">
        <f>5.02+40</f>
        <v>45.019999999999996</v>
      </c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30950788.69</v>
      </c>
      <c r="E48" s="62">
        <f t="shared" si="1"/>
        <v>22716554.479999997</v>
      </c>
      <c r="F48" s="62">
        <f t="shared" si="1"/>
        <v>1492625.95</v>
      </c>
      <c r="G48" s="62">
        <f t="shared" si="1"/>
        <v>0</v>
      </c>
      <c r="H48" s="62">
        <f t="shared" si="1"/>
        <v>0</v>
      </c>
      <c r="I48" s="62">
        <f t="shared" si="1"/>
        <v>6741608.260000001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18829771.39</v>
      </c>
      <c r="E49" s="60">
        <f>E51+E52+E53+E54</f>
        <v>17042519.5</v>
      </c>
      <c r="F49" s="60">
        <f t="shared" si="2"/>
        <v>966251.8899999999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14459951.69</v>
      </c>
      <c r="E51" s="60">
        <f>13066186.64+6563.75+27360.73-12888.38</f>
        <v>13087222.74</v>
      </c>
      <c r="F51" s="60">
        <f>681720+60408.95</f>
        <v>742128.95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2955.5</v>
      </c>
      <c r="E52" s="60">
        <f>920+2035.5</f>
        <v>2955.5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3832598.1999999997</v>
      </c>
      <c r="E54" s="60">
        <f>3411722.36+1982.25+8262.94-3892.29</f>
        <v>3418075.26</v>
      </c>
      <c r="F54" s="60">
        <f>205879.44+18243.5</f>
        <v>224122.94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20223</v>
      </c>
      <c r="E55" s="60">
        <f aca="true" t="shared" si="3" ref="E55:J55">E57+E58</f>
        <v>0</v>
      </c>
      <c r="F55" s="60">
        <f t="shared" si="3"/>
        <v>20223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20223</v>
      </c>
      <c r="E58" s="60"/>
      <c r="F58" s="60">
        <v>20223</v>
      </c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1034499.82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76.62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255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76.62</v>
      </c>
      <c r="E69" s="60"/>
      <c r="F69" s="60"/>
      <c r="G69" s="60"/>
      <c r="H69" s="60"/>
      <c r="I69" s="60">
        <f>31.6+5.02+40</f>
        <v>76.62</v>
      </c>
      <c r="J69" s="60"/>
    </row>
    <row r="70" spans="1:10" s="2" customFormat="1" ht="17.2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>D72+D73</f>
        <v>11066294.48</v>
      </c>
      <c r="E71" s="60">
        <f aca="true" t="shared" si="6" ref="E71:J71">E72+E73</f>
        <v>4639611.779999999</v>
      </c>
      <c r="F71" s="60">
        <f t="shared" si="6"/>
        <v>506151.06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11066294.48</v>
      </c>
      <c r="E73" s="54">
        <f>E75+E84</f>
        <v>4639611.779999999</v>
      </c>
      <c r="F73" s="54">
        <f>F75+F84</f>
        <v>506151.06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 aca="true" t="shared" si="8" ref="D84:J84">D86+D87+D88+D94+D95+D96+D97+D98+D99+D100</f>
        <v>11066294.48</v>
      </c>
      <c r="E84" s="60">
        <f t="shared" si="8"/>
        <v>4639611.779999999</v>
      </c>
      <c r="F84" s="60">
        <f t="shared" si="8"/>
        <v>506151.06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2321636.1</v>
      </c>
      <c r="E88" s="60">
        <f>E90+E91+E92+E93</f>
        <v>2157136.1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1351102.35</v>
      </c>
      <c r="E90" s="60">
        <v>1256002.35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0.75" customHeight="1">
      <c r="A95" s="66" t="s">
        <v>50</v>
      </c>
      <c r="B95" s="33"/>
      <c r="C95" s="33">
        <v>244</v>
      </c>
      <c r="D95" s="54">
        <f t="shared" si="9"/>
        <v>992689.2899999999</v>
      </c>
      <c r="E95" s="60">
        <f>1045419.64+3334.77-3707.08-150000</f>
        <v>895047.33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1339970.65</v>
      </c>
      <c r="E96" s="60">
        <f>692590.86+53000+150000</f>
        <v>895590.86</v>
      </c>
      <c r="F96" s="60">
        <v>1179.79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247879.5</v>
      </c>
      <c r="E97" s="60">
        <f>300879.5-53000</f>
        <v>247879.5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6100295.100000001</v>
      </c>
      <c r="E99" s="60">
        <f>402196.09-15600-2035.5+306.33-306.33</f>
        <v>384560.59</v>
      </c>
      <c r="F99" s="60">
        <f>95563.74+60834.14+69782.27+61443.86+23501.95+5439.2+52949.22+65456.89</f>
        <v>434971.27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154189.24</v>
      </c>
      <c r="E109" s="60">
        <v>60703.76</v>
      </c>
      <c r="F109" s="60">
        <v>79832.24</v>
      </c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0</v>
      </c>
      <c r="E110" s="60">
        <f aca="true" t="shared" si="13" ref="E110:J110">E109+E11-E48</f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28" t="s">
        <v>72</v>
      </c>
      <c r="E112" s="128"/>
      <c r="F112" s="128"/>
      <c r="G112" s="128"/>
      <c r="H112" s="27"/>
      <c r="I112" s="27"/>
      <c r="J112" s="27"/>
    </row>
    <row r="113" spans="1:10" ht="15">
      <c r="A113" s="63"/>
      <c r="B113" s="27"/>
      <c r="C113" s="27"/>
      <c r="D113" s="128" t="s">
        <v>260</v>
      </c>
      <c r="E113" s="128"/>
      <c r="F113" s="128"/>
      <c r="G113" s="128"/>
      <c r="H113" s="27"/>
      <c r="I113" s="27"/>
      <c r="J113" s="27"/>
    </row>
    <row r="114" spans="1:10" ht="15">
      <c r="A114" s="63"/>
      <c r="B114" s="27"/>
      <c r="C114" s="27"/>
      <c r="D114" s="28"/>
      <c r="E114" s="129" t="s">
        <v>153</v>
      </c>
      <c r="F114" s="129"/>
      <c r="G114" s="28"/>
      <c r="H114" s="27"/>
      <c r="I114" s="27"/>
      <c r="J114" s="27"/>
    </row>
    <row r="115" spans="1:10" ht="15" customHeight="1">
      <c r="A115" s="135" t="s">
        <v>1</v>
      </c>
      <c r="B115" s="130" t="s">
        <v>76</v>
      </c>
      <c r="C115" s="130" t="s">
        <v>61</v>
      </c>
      <c r="D115" s="131" t="s">
        <v>62</v>
      </c>
      <c r="E115" s="138" t="s">
        <v>68</v>
      </c>
      <c r="F115" s="139"/>
      <c r="G115" s="139"/>
      <c r="H115" s="139"/>
      <c r="I115" s="139"/>
      <c r="J115" s="134"/>
    </row>
    <row r="116" spans="1:10" ht="15" customHeight="1">
      <c r="A116" s="136"/>
      <c r="B116" s="130"/>
      <c r="C116" s="130"/>
      <c r="D116" s="132"/>
      <c r="E116" s="138" t="s">
        <v>4</v>
      </c>
      <c r="F116" s="139"/>
      <c r="G116" s="139"/>
      <c r="H116" s="139"/>
      <c r="I116" s="139"/>
      <c r="J116" s="134"/>
    </row>
    <row r="117" spans="1:10" ht="84" customHeight="1">
      <c r="A117" s="136"/>
      <c r="B117" s="130"/>
      <c r="C117" s="130"/>
      <c r="D117" s="132"/>
      <c r="E117" s="134" t="s">
        <v>70</v>
      </c>
      <c r="F117" s="131" t="s">
        <v>63</v>
      </c>
      <c r="G117" s="130" t="s">
        <v>64</v>
      </c>
      <c r="H117" s="131" t="s">
        <v>65</v>
      </c>
      <c r="I117" s="130" t="s">
        <v>84</v>
      </c>
      <c r="J117" s="130"/>
    </row>
    <row r="118" spans="1:10" ht="15">
      <c r="A118" s="137"/>
      <c r="B118" s="130"/>
      <c r="C118" s="130"/>
      <c r="D118" s="133"/>
      <c r="E118" s="134"/>
      <c r="F118" s="133"/>
      <c r="G118" s="130"/>
      <c r="H118" s="133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32743499.65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>E126+I126</f>
        <v>9716338.91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aca="true" t="shared" si="14" ref="D127:D140">E127</f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256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257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258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255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28" t="s">
        <v>72</v>
      </c>
      <c r="E220" s="128"/>
      <c r="F220" s="128"/>
      <c r="G220" s="128"/>
      <c r="H220" s="27"/>
      <c r="I220" s="27"/>
      <c r="J220" s="27"/>
    </row>
    <row r="221" spans="1:10" ht="15">
      <c r="A221" s="63"/>
      <c r="B221" s="27"/>
      <c r="C221" s="27"/>
      <c r="D221" s="128" t="s">
        <v>261</v>
      </c>
      <c r="E221" s="128"/>
      <c r="F221" s="128"/>
      <c r="G221" s="128"/>
      <c r="H221" s="27"/>
      <c r="I221" s="27"/>
      <c r="J221" s="27"/>
    </row>
    <row r="222" spans="1:10" ht="15">
      <c r="A222" s="63"/>
      <c r="B222" s="27"/>
      <c r="C222" s="27"/>
      <c r="D222" s="28"/>
      <c r="E222" s="129" t="s">
        <v>154</v>
      </c>
      <c r="F222" s="129"/>
      <c r="G222" s="28"/>
      <c r="H222" s="27"/>
      <c r="I222" s="27"/>
      <c r="J222" s="27"/>
    </row>
    <row r="223" spans="1:10" ht="15" customHeight="1">
      <c r="A223" s="135" t="s">
        <v>1</v>
      </c>
      <c r="B223" s="130" t="s">
        <v>76</v>
      </c>
      <c r="C223" s="130" t="s">
        <v>61</v>
      </c>
      <c r="D223" s="131" t="s">
        <v>62</v>
      </c>
      <c r="E223" s="138" t="s">
        <v>68</v>
      </c>
      <c r="F223" s="139"/>
      <c r="G223" s="139"/>
      <c r="H223" s="139"/>
      <c r="I223" s="139"/>
      <c r="J223" s="134"/>
    </row>
    <row r="224" spans="1:10" ht="15" customHeight="1">
      <c r="A224" s="136"/>
      <c r="B224" s="130"/>
      <c r="C224" s="130"/>
      <c r="D224" s="132"/>
      <c r="E224" s="138" t="s">
        <v>4</v>
      </c>
      <c r="F224" s="139"/>
      <c r="G224" s="139"/>
      <c r="H224" s="139"/>
      <c r="I224" s="139"/>
      <c r="J224" s="134"/>
    </row>
    <row r="225" spans="1:10" ht="77.25" customHeight="1">
      <c r="A225" s="136"/>
      <c r="B225" s="130"/>
      <c r="C225" s="130"/>
      <c r="D225" s="132"/>
      <c r="E225" s="134" t="s">
        <v>70</v>
      </c>
      <c r="F225" s="131" t="s">
        <v>63</v>
      </c>
      <c r="G225" s="130" t="s">
        <v>64</v>
      </c>
      <c r="H225" s="131" t="s">
        <v>65</v>
      </c>
      <c r="I225" s="130" t="s">
        <v>84</v>
      </c>
      <c r="J225" s="130"/>
    </row>
    <row r="226" spans="1:10" ht="15">
      <c r="A226" s="137"/>
      <c r="B226" s="130"/>
      <c r="C226" s="130"/>
      <c r="D226" s="133"/>
      <c r="E226" s="134"/>
      <c r="F226" s="133"/>
      <c r="G226" s="130"/>
      <c r="H226" s="133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34382634.7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>E234+I234</f>
        <v>11292079.5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aca="true" t="shared" si="27" ref="D235:D248">E235</f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256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257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258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255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27" t="s">
        <v>182</v>
      </c>
      <c r="B330" s="127"/>
      <c r="C330" s="127"/>
      <c r="D330" s="127"/>
      <c r="E330" s="127"/>
      <c r="F330" s="127"/>
      <c r="G330" s="127"/>
      <c r="H330" s="127"/>
      <c r="I330" s="127"/>
      <c r="J330" s="127"/>
    </row>
    <row r="331" spans="1:10" ht="45" customHeight="1">
      <c r="A331" s="127"/>
      <c r="B331" s="127"/>
      <c r="C331" s="127"/>
      <c r="D331" s="127"/>
      <c r="E331" s="127"/>
      <c r="F331" s="127"/>
      <c r="G331" s="127"/>
      <c r="H331" s="127"/>
      <c r="I331" s="127"/>
      <c r="J331" s="127"/>
    </row>
    <row r="332" spans="1:10" ht="36.75" customHeight="1">
      <c r="A332" s="127" t="s">
        <v>183</v>
      </c>
      <c r="B332" s="127"/>
      <c r="C332" s="127"/>
      <c r="D332" s="127"/>
      <c r="E332" s="127"/>
      <c r="F332" s="127"/>
      <c r="G332" s="127"/>
      <c r="H332" s="127"/>
      <c r="I332" s="127"/>
      <c r="J332" s="127"/>
    </row>
    <row r="333" spans="1:10" ht="52.5" customHeight="1">
      <c r="A333" s="127" t="s">
        <v>184</v>
      </c>
      <c r="B333" s="127"/>
      <c r="C333" s="127"/>
      <c r="D333" s="127"/>
      <c r="E333" s="127"/>
      <c r="F333" s="127"/>
      <c r="G333" s="127"/>
      <c r="H333" s="127"/>
      <c r="I333" s="127"/>
      <c r="J333" s="127"/>
    </row>
    <row r="334" spans="1:10" ht="43.5" customHeight="1">
      <c r="A334" s="127" t="s">
        <v>185</v>
      </c>
      <c r="B334" s="127"/>
      <c r="C334" s="127"/>
      <c r="D334" s="127"/>
      <c r="E334" s="127"/>
      <c r="F334" s="127"/>
      <c r="G334" s="127"/>
      <c r="H334" s="127"/>
      <c r="I334" s="127"/>
      <c r="J334" s="127"/>
    </row>
    <row r="335" spans="1:10" ht="40.5" customHeight="1">
      <c r="A335" s="127" t="s">
        <v>186</v>
      </c>
      <c r="B335" s="127"/>
      <c r="C335" s="127"/>
      <c r="D335" s="127"/>
      <c r="E335" s="127"/>
      <c r="F335" s="127"/>
      <c r="G335" s="127"/>
      <c r="H335" s="127"/>
      <c r="I335" s="127"/>
      <c r="J335" s="127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E225:E226"/>
    <mergeCell ref="F225:F226"/>
    <mergeCell ref="G225:G226"/>
    <mergeCell ref="H225:H226"/>
    <mergeCell ref="I225:J225"/>
    <mergeCell ref="G117:G118"/>
    <mergeCell ref="H117:H118"/>
    <mergeCell ref="I117:J117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">
      <selection activeCell="A40" sqref="A40:L40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265</v>
      </c>
    </row>
    <row r="5" ht="15.75">
      <c r="A5" s="47"/>
    </row>
    <row r="6" ht="15.75">
      <c r="A6" s="47"/>
    </row>
    <row r="7" spans="1:12" ht="15.75" customHeight="1">
      <c r="A7" s="145" t="s">
        <v>131</v>
      </c>
      <c r="B7" s="145" t="s">
        <v>76</v>
      </c>
      <c r="C7" s="145" t="s">
        <v>132</v>
      </c>
      <c r="D7" s="145" t="s">
        <v>133</v>
      </c>
      <c r="E7" s="145"/>
      <c r="F7" s="145"/>
      <c r="G7" s="145"/>
      <c r="H7" s="145"/>
      <c r="I7" s="145"/>
      <c r="J7" s="145"/>
      <c r="K7" s="145"/>
      <c r="L7" s="145"/>
    </row>
    <row r="8" spans="1:12" ht="15.75">
      <c r="A8" s="145"/>
      <c r="B8" s="145"/>
      <c r="C8" s="145"/>
      <c r="D8" s="145" t="s">
        <v>134</v>
      </c>
      <c r="E8" s="145"/>
      <c r="F8" s="145"/>
      <c r="G8" s="145"/>
      <c r="H8" s="145"/>
      <c r="I8" s="145"/>
      <c r="J8" s="145"/>
      <c r="K8" s="145"/>
      <c r="L8" s="145"/>
    </row>
    <row r="9" spans="1:12" ht="15.75">
      <c r="A9" s="145"/>
      <c r="B9" s="145"/>
      <c r="C9" s="145"/>
      <c r="D9" s="145" t="s">
        <v>135</v>
      </c>
      <c r="E9" s="145"/>
      <c r="F9" s="145"/>
      <c r="G9" s="145" t="s">
        <v>4</v>
      </c>
      <c r="H9" s="145"/>
      <c r="I9" s="145"/>
      <c r="J9" s="145"/>
      <c r="K9" s="145"/>
      <c r="L9" s="145"/>
    </row>
    <row r="10" spans="1:12" ht="47.25" customHeight="1">
      <c r="A10" s="145"/>
      <c r="B10" s="145"/>
      <c r="C10" s="145"/>
      <c r="D10" s="145"/>
      <c r="E10" s="145"/>
      <c r="F10" s="145"/>
      <c r="G10" s="145" t="s">
        <v>136</v>
      </c>
      <c r="H10" s="145"/>
      <c r="I10" s="145"/>
      <c r="J10" s="145" t="s">
        <v>139</v>
      </c>
      <c r="K10" s="145"/>
      <c r="L10" s="145"/>
    </row>
    <row r="11" spans="1:12" ht="50.25" customHeight="1">
      <c r="A11" s="145"/>
      <c r="B11" s="145"/>
      <c r="C11" s="145"/>
      <c r="D11" s="145"/>
      <c r="E11" s="145"/>
      <c r="F11" s="145"/>
      <c r="G11" s="145" t="s">
        <v>137</v>
      </c>
      <c r="H11" s="145"/>
      <c r="I11" s="145"/>
      <c r="J11" s="145" t="s">
        <v>140</v>
      </c>
      <c r="K11" s="145"/>
      <c r="L11" s="145"/>
    </row>
    <row r="12" spans="1:12" ht="78.75" customHeight="1">
      <c r="A12" s="145"/>
      <c r="B12" s="145"/>
      <c r="C12" s="145"/>
      <c r="D12" s="145"/>
      <c r="E12" s="145"/>
      <c r="F12" s="145"/>
      <c r="G12" s="145" t="s">
        <v>138</v>
      </c>
      <c r="H12" s="145"/>
      <c r="I12" s="145"/>
      <c r="J12" s="147"/>
      <c r="K12" s="147"/>
      <c r="L12" s="147"/>
    </row>
    <row r="13" spans="1:12" ht="15.75">
      <c r="A13" s="145"/>
      <c r="B13" s="145"/>
      <c r="C13" s="145"/>
      <c r="D13" s="145" t="s">
        <v>141</v>
      </c>
      <c r="E13" s="145" t="s">
        <v>142</v>
      </c>
      <c r="F13" s="145" t="s">
        <v>143</v>
      </c>
      <c r="G13" s="145" t="s">
        <v>144</v>
      </c>
      <c r="H13" s="145" t="s">
        <v>142</v>
      </c>
      <c r="I13" s="39" t="s">
        <v>145</v>
      </c>
      <c r="J13" s="145" t="s">
        <v>262</v>
      </c>
      <c r="K13" s="145" t="s">
        <v>263</v>
      </c>
      <c r="L13" s="145" t="s">
        <v>264</v>
      </c>
    </row>
    <row r="14" spans="1:12" ht="67.5" customHeight="1">
      <c r="A14" s="145"/>
      <c r="B14" s="145"/>
      <c r="C14" s="145"/>
      <c r="D14" s="145"/>
      <c r="E14" s="145"/>
      <c r="F14" s="145"/>
      <c r="G14" s="145"/>
      <c r="H14" s="145"/>
      <c r="I14" s="39" t="s">
        <v>146</v>
      </c>
      <c r="J14" s="145"/>
      <c r="K14" s="145"/>
      <c r="L14" s="145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6" t="s">
        <v>151</v>
      </c>
      <c r="C16" s="143" t="s">
        <v>148</v>
      </c>
      <c r="D16" s="142"/>
      <c r="E16" s="142"/>
      <c r="F16" s="142"/>
      <c r="G16" s="142"/>
      <c r="H16" s="142"/>
      <c r="I16" s="142"/>
      <c r="J16" s="142">
        <f>SUM(J19:J34)</f>
        <v>11066294.48</v>
      </c>
      <c r="K16" s="142">
        <f>SUM(K19:K34)</f>
        <v>11336553.75</v>
      </c>
      <c r="L16" s="142">
        <f>SUM(L19:L34)</f>
        <v>12955694.44</v>
      </c>
    </row>
    <row r="17" spans="1:12" ht="15.75">
      <c r="A17" s="50" t="s">
        <v>7</v>
      </c>
      <c r="B17" s="146"/>
      <c r="C17" s="143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ht="15" customHeight="1">
      <c r="A18" s="49"/>
      <c r="B18" s="146"/>
      <c r="C18" s="143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84.75" customHeight="1">
      <c r="A19" s="144" t="s">
        <v>149</v>
      </c>
      <c r="B19" s="143">
        <v>1001</v>
      </c>
      <c r="C19" s="143" t="s">
        <v>148</v>
      </c>
      <c r="D19" s="142"/>
      <c r="E19" s="142"/>
      <c r="F19" s="142"/>
      <c r="G19" s="142"/>
      <c r="H19" s="142"/>
      <c r="I19" s="142"/>
      <c r="J19" s="142">
        <v>2519</v>
      </c>
      <c r="K19" s="142">
        <v>0</v>
      </c>
      <c r="L19" s="142">
        <v>0</v>
      </c>
    </row>
    <row r="20" spans="1:12" ht="15">
      <c r="A20" s="141"/>
      <c r="B20" s="143"/>
      <c r="C20" s="143"/>
      <c r="D20" s="142"/>
      <c r="E20" s="142"/>
      <c r="F20" s="142"/>
      <c r="G20" s="142"/>
      <c r="H20" s="142"/>
      <c r="I20" s="142"/>
      <c r="J20" s="142"/>
      <c r="K20" s="142"/>
      <c r="L20" s="142"/>
    </row>
    <row r="21" spans="1:12" ht="15">
      <c r="A21" s="141"/>
      <c r="B21" s="143"/>
      <c r="C21" s="143"/>
      <c r="D21" s="142"/>
      <c r="E21" s="142"/>
      <c r="F21" s="142"/>
      <c r="G21" s="142"/>
      <c r="H21" s="142"/>
      <c r="I21" s="142"/>
      <c r="J21" s="142"/>
      <c r="K21" s="142"/>
      <c r="L21" s="142"/>
    </row>
    <row r="22" spans="1:12" ht="15">
      <c r="A22" s="141"/>
      <c r="B22" s="143"/>
      <c r="C22" s="143"/>
      <c r="D22" s="142"/>
      <c r="E22" s="142"/>
      <c r="F22" s="142"/>
      <c r="G22" s="142"/>
      <c r="H22" s="142"/>
      <c r="I22" s="142"/>
      <c r="J22" s="142"/>
      <c r="K22" s="142"/>
      <c r="L22" s="142"/>
    </row>
    <row r="23" spans="1:12" ht="9.75" customHeight="1">
      <c r="A23" s="141"/>
      <c r="B23" s="143"/>
      <c r="C23" s="143"/>
      <c r="D23" s="142"/>
      <c r="E23" s="142"/>
      <c r="F23" s="142"/>
      <c r="G23" s="142"/>
      <c r="H23" s="142"/>
      <c r="I23" s="142"/>
      <c r="J23" s="142"/>
      <c r="K23" s="142"/>
      <c r="L23" s="142"/>
    </row>
    <row r="24" spans="1:12" ht="15" hidden="1">
      <c r="A24" s="141"/>
      <c r="B24" s="143"/>
      <c r="C24" s="143"/>
      <c r="D24" s="142"/>
      <c r="E24" s="142"/>
      <c r="F24" s="142"/>
      <c r="G24" s="142"/>
      <c r="H24" s="142"/>
      <c r="I24" s="142"/>
      <c r="J24" s="142"/>
      <c r="K24" s="142"/>
      <c r="L24" s="142"/>
    </row>
    <row r="25" spans="1:12" ht="15" hidden="1">
      <c r="A25" s="141"/>
      <c r="B25" s="143"/>
      <c r="C25" s="143"/>
      <c r="D25" s="142"/>
      <c r="E25" s="142"/>
      <c r="F25" s="142"/>
      <c r="G25" s="142"/>
      <c r="H25" s="142"/>
      <c r="I25" s="142"/>
      <c r="J25" s="142"/>
      <c r="K25" s="142"/>
      <c r="L25" s="142"/>
    </row>
    <row r="26" spans="1:12" ht="15" hidden="1">
      <c r="A26" s="141"/>
      <c r="B26" s="143"/>
      <c r="C26" s="143"/>
      <c r="D26" s="142"/>
      <c r="E26" s="142"/>
      <c r="F26" s="142"/>
      <c r="G26" s="142"/>
      <c r="H26" s="142"/>
      <c r="I26" s="142"/>
      <c r="J26" s="142"/>
      <c r="K26" s="142"/>
      <c r="L26" s="142"/>
    </row>
    <row r="27" spans="1:12" ht="15" hidden="1">
      <c r="A27" s="141"/>
      <c r="B27" s="143"/>
      <c r="C27" s="143"/>
      <c r="D27" s="142"/>
      <c r="E27" s="142"/>
      <c r="F27" s="142"/>
      <c r="G27" s="142"/>
      <c r="H27" s="142"/>
      <c r="I27" s="142"/>
      <c r="J27" s="142"/>
      <c r="K27" s="142"/>
      <c r="L27" s="142"/>
    </row>
    <row r="28" spans="1:12" ht="15" hidden="1">
      <c r="A28" s="141"/>
      <c r="B28" s="143"/>
      <c r="C28" s="143"/>
      <c r="D28" s="142"/>
      <c r="E28" s="142"/>
      <c r="F28" s="142"/>
      <c r="G28" s="142"/>
      <c r="H28" s="142"/>
      <c r="I28" s="142"/>
      <c r="J28" s="142"/>
      <c r="K28" s="142"/>
      <c r="L28" s="142"/>
    </row>
    <row r="29" spans="1:12" ht="50.25" customHeight="1">
      <c r="A29" s="141" t="s">
        <v>150</v>
      </c>
      <c r="B29" s="143">
        <v>2001</v>
      </c>
      <c r="C29" s="141"/>
      <c r="D29" s="141"/>
      <c r="E29" s="141"/>
      <c r="F29" s="141"/>
      <c r="G29" s="141"/>
      <c r="H29" s="141"/>
      <c r="I29" s="141"/>
      <c r="J29" s="141">
        <v>11063775.48</v>
      </c>
      <c r="K29" s="141">
        <v>11336553.75</v>
      </c>
      <c r="L29" s="141">
        <v>12955694.44</v>
      </c>
    </row>
    <row r="30" spans="1:12" ht="15">
      <c r="A30" s="141"/>
      <c r="B30" s="143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12" ht="1.5" customHeight="1">
      <c r="A31" s="141"/>
      <c r="B31" s="143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2" ht="15">
      <c r="A32" s="141"/>
      <c r="B32" s="143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5">
      <c r="A33" s="141"/>
      <c r="B33" s="143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5">
      <c r="A34" s="141"/>
      <c r="B34" s="143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6" ht="18.75">
      <c r="A36" s="51" t="s">
        <v>155</v>
      </c>
    </row>
    <row r="37" spans="1:12" ht="38.25" customHeight="1">
      <c r="A37" s="140" t="s">
        <v>156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</row>
    <row r="38" spans="1:12" ht="49.5" customHeight="1">
      <c r="A38" s="140" t="s">
        <v>157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</row>
    <row r="39" ht="15.75">
      <c r="A39" s="41" t="s">
        <v>158</v>
      </c>
    </row>
    <row r="40" spans="1:12" ht="135" customHeight="1">
      <c r="A40" s="140" t="s">
        <v>159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0" t="s">
        <v>168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</row>
    <row r="50" ht="15.75">
      <c r="A50" s="41" t="s">
        <v>169</v>
      </c>
    </row>
  </sheetData>
  <sheetProtection/>
  <mergeCells count="60"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4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5" t="s">
        <v>1</v>
      </c>
      <c r="B8" s="39" t="s">
        <v>174</v>
      </c>
      <c r="C8" s="145" t="s">
        <v>176</v>
      </c>
    </row>
    <row r="9" spans="1:3" ht="15.75">
      <c r="A9" s="145"/>
      <c r="B9" s="39" t="s">
        <v>175</v>
      </c>
      <c r="C9" s="145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5">
        <v>20</v>
      </c>
      <c r="C13" s="141"/>
    </row>
    <row r="14" spans="1:3" ht="56.25" customHeight="1">
      <c r="A14" s="38" t="s">
        <v>193</v>
      </c>
      <c r="B14" s="145"/>
      <c r="C14" s="141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284</v>
      </c>
      <c r="B18" s="91"/>
      <c r="C18" s="91"/>
      <c r="D18" s="91"/>
      <c r="E18" s="91"/>
    </row>
    <row r="19" spans="1:5" ht="15.75">
      <c r="A19" s="41" t="s">
        <v>194</v>
      </c>
      <c r="B19" s="91"/>
      <c r="C19" s="92" t="s">
        <v>285</v>
      </c>
      <c r="D19" s="91"/>
      <c r="E19" s="91"/>
    </row>
    <row r="20" spans="1:5" ht="15.75">
      <c r="A20" s="41" t="s">
        <v>195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196</v>
      </c>
      <c r="B22" s="91"/>
      <c r="C22" s="91"/>
      <c r="D22" s="91"/>
      <c r="E22" s="91"/>
    </row>
    <row r="23" spans="1:5" ht="15.75">
      <c r="A23" s="41" t="s">
        <v>194</v>
      </c>
      <c r="B23" s="91"/>
      <c r="C23" s="91"/>
      <c r="D23" s="91"/>
      <c r="E23" s="91"/>
    </row>
    <row r="24" spans="1:5" ht="15.75">
      <c r="A24" s="41" t="s">
        <v>195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286</v>
      </c>
      <c r="B26" s="91"/>
      <c r="C26" s="91"/>
      <c r="D26" s="91"/>
      <c r="E26" s="91"/>
    </row>
    <row r="27" spans="1:5" ht="15.75">
      <c r="A27" s="41" t="s">
        <v>194</v>
      </c>
      <c r="B27" s="91"/>
      <c r="C27" s="92" t="s">
        <v>287</v>
      </c>
      <c r="D27" s="91"/>
      <c r="E27" s="91"/>
    </row>
    <row r="28" spans="1:5" ht="15.75">
      <c r="A28" s="41" t="s">
        <v>195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194</v>
      </c>
      <c r="B31" s="91"/>
      <c r="C31" s="92" t="s">
        <v>287</v>
      </c>
      <c r="D31" s="91"/>
      <c r="E31" s="91"/>
    </row>
    <row r="32" spans="1:5" ht="15.75">
      <c r="A32" s="41" t="s">
        <v>197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283</v>
      </c>
      <c r="B34" s="91"/>
      <c r="C34" s="91"/>
      <c r="D34" s="91"/>
      <c r="E34" s="91"/>
    </row>
    <row r="35" ht="15.75">
      <c r="A35" s="41"/>
    </row>
    <row r="36" ht="15.75">
      <c r="A36" s="41" t="s">
        <v>291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2016-11-01T10:18:57Z</dcterms:modified>
  <cp:category/>
  <cp:version/>
  <cp:contentType/>
  <cp:contentStatus/>
</cp:coreProperties>
</file>