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5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<sst xmlns="http://schemas.openxmlformats.org/spreadsheetml/2006/main" count="929" uniqueCount="292">
  <si>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</si>
  <si>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</si>
  <si>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</si>
  <si>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</si>
  <si>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</si>
  <si>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</si>
  <si>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</si>
  <si>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</si>
  <si>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</si>
  <si>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</si>
  <si>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</si>
  <si>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</si>
  <si>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</si>
  <si>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</si>
  <si>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</si>
  <si>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</si>
  <si>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</si>
  <si>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</si>
  <si>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</si>
  <si>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</si>
  <si>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</si>
  <si>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</si>
  <si>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</si>
  <si>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</si>
  <si>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</si>
  <si>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</si>
  <si>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</si>
  <si>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</si>
  <si>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</si>
  <si>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</si>
  <si>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</si>
  <si>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</si>
  <si>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</si>
  <si>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</si>
  <si>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</si>
  <si>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</si>
  <si>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</si>
  <si>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</si>
  <si>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</si>
  <si>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</si>
  <si>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</si>
  <si>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</si>
  <si>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</si>
  <si>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</si>
  <si>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</si>
  <si>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</si>
  <si>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</si>
  <si>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</si>
  <si>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</si>
  <si>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</si>
  <si>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</si>
  <si>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</si>
  <si>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</si>
  <si>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</si>
  <si>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</si>
  <si>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</si>
  <si>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</si>
  <si>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</si>
  <si>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</si>
  <si>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</si>
  <si>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</si>
  <si>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</si>
  <si>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</si>
  <si>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</si>
  <si>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</si>
  <si>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</si>
  <si>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</si>
  <si>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</si>
  <si>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</si>
  <si>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</si>
  <si>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</si>
  <si>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</si>
  <si>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</si>
  <si>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</si>
  <si>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</si>
  <si>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</si>
  <si>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</si>
  <si>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</si>
  <si>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</si>
  <si>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</si>
  <si>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</si>
  <si>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</si>
  <si>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</si>
  <si>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</si>
  <si>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</si>
  <si>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</si>
  <si>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</si>
  <si>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</si>
  <si>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</si>
  <si>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</si>
  <si>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</si>
  <si>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</si>
  <si>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</si>
  <si>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</si>
  <si>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</si>
  <si>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</si>
  <si>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</si>
  <si>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</si>
  <si>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</si>
  <si>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</si>
  <si>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</si>
  <si>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</si>
  <si>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</si>
  <si>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</si>
  <si>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</si>
  <si>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</si>
  <si>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</si>
  <si>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</si>
  <si>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</si>
  <si>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</si>
  <si>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</si>
  <si>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</si>
  <si>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</si>
  <si>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</si>
  <si>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</si>
  <si>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</si>
  <si>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</si>
  <si>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</si>
  <si>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</si>
  <si>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</si>
  <si>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</si>
  <si>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</si>
  <si>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</si>
  <si>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</si>
  <si>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</si>
  <si>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</si>
  <si>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</si>
  <si>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</si>
  <si>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</si>
  <si>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</si>
  <si>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</si>
  <si>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</si>
  <si>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</si>
  <si>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</si>
  <si>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</si>
  <si>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</si>
  <si>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</si>
  <si>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</si>
  <si>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</si>
  <si>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</si>
  <si>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</si>
  <si>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</si>
  <si>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</si>
  <si>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</si>
  <si>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</si>
  <si>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</si>
  <si>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</si>
  <si>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</si>
  <si>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</si>
  <si>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</si>
  <si>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</si>
  <si>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</si>
  <si>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</si>
  <si>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</si>
  <si>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</si>
  <si>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</si>
  <si>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</si>
  <si>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</si>
  <si>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</si>
  <si>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</si>
  <si>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</si>
  <si>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</si>
  <si>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</si>
  <si>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</si>
  <si>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</si>
  <si>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</si>
  <si>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</si>
  <si>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</si>
  <si>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</si>
  <si>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</si>
  <si>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</si>
  <si>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</si>
  <si>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</si>
  <si>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</si>
  <si>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</si>
  <si>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</si>
  <si>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</si>
  <si>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</si>
  <si>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</si>
  <si>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</si>
  <si>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</si>
  <si>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</si>
  <si>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</si>
  <si>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</si>
  <si>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</si>
  <si>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</si>
  <si>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</si>
  <si>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</si>
  <si>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</si>
  <si>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</si>
  <si>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</si>
  <si>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</si>
  <si>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</si>
  <si>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</si>
  <si>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</si>
  <si>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</si>
  <si>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</si>
  <si>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</si>
  <si>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</si>
  <si>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</si>
  <si>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</si>
  <si>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</si>
  <si>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</si>
  <si>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</si>
  <si>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</si>
  <si>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</si>
  <si>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</si>
  <si>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</si>
  <si>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</si>
  <si>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</si>
  <si>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</si>
  <si>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</si>
  <si>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</si>
  <si>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</si>
  <si>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</si>
  <si>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</si>
  <si>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</si>
  <si>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</si>
  <si>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</si>
  <si>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</si>
  <si>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</si>
  <si>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</si>
  <si>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</si>
  <si>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</si>
  <si>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</si>
  <si>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</si>
  <si>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</si>
  <si>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</si>
  <si>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</si>
  <si>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</si>
  <si>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</si>
  <si>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</si>
  <si>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</si>
  <si>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</si>
  <si>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</si>
  <si>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</si>
  <si>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</si>
  <si>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</si>
  <si>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</si>
  <si>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</si>
  <si>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</si>
  <si>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</si>
  <si>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</si>
  <si>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</si>
  <si>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</si>
  <si>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</si>
  <si>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</si>
  <si>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</si>
  <si>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</si>
  <si>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</si>
  <si>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</si>
  <si>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</si>
  <si>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</si>
  <si>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</si>
  <si>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</si>
  <si>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</si>
  <si>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</si>
  <si>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</si>
  <si>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</si>
  <si>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</si>
  <si>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</si>
  <si>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</si>
  <si>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</si>
  <si>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</si>
  <si>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</si>
  <si>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</si>
  <si>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</si>
  <si>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</si>
  <si>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</si>
  <si>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</si>
  <si>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</si>
  <si>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</si>
  <si>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</si>
  <si>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</si>
  <si>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</si>
  <si>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</si>
  <si>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</si>
  <si>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</si>
  <si>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</si>
  <si>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</si>
  <si>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</si>
  <si>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</si>
  <si>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</si>
  <si>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телефон___274-06-84______</t>
  </si>
  <si>
    <t>Руководитель муниципального учреждения (уполномоченное лицо)</t>
  </si>
  <si>
    <t>Пестова М.Б.</t>
  </si>
  <si>
    <t>Главный бухгалтер муниципального учреждения</t>
  </si>
  <si>
    <t>Варокина Н.С.</t>
  </si>
  <si>
    <t>Заведующий</t>
  </si>
  <si>
    <t>«   24     »  октября          2016г.</t>
  </si>
  <si>
    <t>« 24  » октября               2016г.</t>
  </si>
  <si>
    <t>«_24_»_октября  2016__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</si>
</sst>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58" fillId="0" borderId="12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40">
      <selection activeCell="B31" sqref="B31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06" t="s">
        <v>42</v>
      </c>
      <c r="G1" s="106"/>
      <c r="H1" s="106"/>
    </row>
    <row r="2" spans="1:8" ht="11.25" customHeight="1">
      <c r="A2" s="5"/>
      <c r="F2" s="106" t="s">
        <v>40</v>
      </c>
      <c r="G2" s="106"/>
      <c r="H2" s="106"/>
    </row>
    <row r="3" spans="1:8" ht="11.25" customHeight="1">
      <c r="A3" s="6"/>
      <c r="F3" s="106" t="s">
        <v>36</v>
      </c>
      <c r="G3" s="106"/>
      <c r="H3" s="106"/>
    </row>
    <row r="4" spans="1:8" ht="11.25" customHeight="1">
      <c r="A4" s="6"/>
      <c r="F4" s="106" t="s">
        <v>22</v>
      </c>
      <c r="G4" s="106"/>
      <c r="H4" s="106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6"/>
      <c r="E6" s="116"/>
      <c r="F6" s="116"/>
      <c r="G6" s="116"/>
      <c r="H6" s="1"/>
      <c r="I6" s="1"/>
    </row>
    <row r="7" spans="1:9" ht="15" customHeight="1">
      <c r="A7" s="8"/>
      <c r="B7" s="8"/>
      <c r="C7" s="8"/>
      <c r="D7" s="9"/>
      <c r="E7" s="113" t="s">
        <v>23</v>
      </c>
      <c r="F7" s="113"/>
      <c r="G7" s="113"/>
      <c r="H7" s="113"/>
      <c r="I7" s="1"/>
    </row>
    <row r="8" spans="1:9" ht="15.75">
      <c r="A8" s="8"/>
      <c r="B8" s="8"/>
      <c r="C8" s="8"/>
      <c r="D8" s="9"/>
      <c r="E8" s="114" t="s">
        <v>288</v>
      </c>
      <c r="F8" s="114"/>
      <c r="G8" s="114"/>
      <c r="H8" s="114"/>
      <c r="I8" s="1"/>
    </row>
    <row r="9" spans="1:9" ht="15" customHeight="1">
      <c r="A9" s="9"/>
      <c r="B9" s="9"/>
      <c r="C9" s="9"/>
      <c r="D9" s="9"/>
      <c r="E9" s="108" t="s">
        <v>24</v>
      </c>
      <c r="F9" s="108"/>
      <c r="G9" s="108"/>
      <c r="H9" s="108"/>
      <c r="I9" s="99"/>
    </row>
    <row r="10" spans="1:9" ht="15" customHeight="1">
      <c r="A10" s="9"/>
      <c r="B10" s="9"/>
      <c r="C10" s="9"/>
      <c r="D10" s="9"/>
      <c r="E10" s="15"/>
      <c r="F10" s="15"/>
      <c r="G10" s="114" t="s">
        <v>285</v>
      </c>
      <c r="H10" s="114"/>
      <c r="I10" s="99"/>
    </row>
    <row r="11" spans="1:9" ht="16.5" customHeight="1">
      <c r="A11" s="8"/>
      <c r="B11" s="8"/>
      <c r="C11" s="8"/>
      <c r="D11" s="9"/>
      <c r="E11" s="108" t="s">
        <v>19</v>
      </c>
      <c r="F11" s="108"/>
      <c r="G11" s="122" t="s">
        <v>20</v>
      </c>
      <c r="H11" s="122"/>
      <c r="I11" s="1"/>
    </row>
    <row r="12" spans="1:9" ht="22.5" customHeight="1">
      <c r="A12" s="8"/>
      <c r="B12" s="8"/>
      <c r="C12" s="8"/>
      <c r="D12" s="9"/>
      <c r="E12" s="121" t="s">
        <v>289</v>
      </c>
      <c r="F12" s="121"/>
      <c r="G12" s="121"/>
      <c r="H12" s="121"/>
      <c r="I12" s="9"/>
    </row>
    <row r="13" spans="1:9" ht="17.25" customHeight="1">
      <c r="A13" s="100" t="s">
        <v>25</v>
      </c>
      <c r="B13" s="100"/>
      <c r="C13" s="100"/>
      <c r="D13" s="100"/>
      <c r="E13" s="100"/>
      <c r="F13" s="100"/>
      <c r="G13" s="100"/>
      <c r="H13" s="100"/>
      <c r="I13" s="100"/>
    </row>
    <row r="14" spans="1:9" ht="15" customHeight="1">
      <c r="A14" s="100" t="s">
        <v>247</v>
      </c>
      <c r="B14" s="100"/>
      <c r="C14" s="100"/>
      <c r="D14" s="100"/>
      <c r="E14" s="100"/>
      <c r="F14" s="100"/>
      <c r="G14" s="100"/>
      <c r="H14" s="100"/>
      <c r="I14" s="100"/>
    </row>
    <row r="15" spans="1:9" ht="15" customHeight="1">
      <c r="A15" s="100" t="s">
        <v>43</v>
      </c>
      <c r="B15" s="100"/>
      <c r="C15" s="100"/>
      <c r="D15" s="100"/>
      <c r="E15" s="100"/>
      <c r="F15" s="100"/>
      <c r="G15" s="100"/>
      <c r="H15" s="100"/>
      <c r="I15" s="100"/>
    </row>
    <row r="16" spans="1:9" ht="12" customHeight="1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ht="18.75" customHeight="1">
      <c r="A17" s="100" t="s">
        <v>290</v>
      </c>
      <c r="B17" s="100"/>
      <c r="C17" s="100"/>
      <c r="D17" s="100"/>
      <c r="E17" s="100"/>
      <c r="F17" s="109"/>
      <c r="G17" s="110" t="s">
        <v>26</v>
      </c>
      <c r="H17" s="110"/>
      <c r="I17" s="10"/>
    </row>
    <row r="18" spans="1:9" ht="27.75" customHeight="1">
      <c r="A18" s="10"/>
      <c r="B18" s="10"/>
      <c r="C18" s="10"/>
      <c r="D18" s="10"/>
      <c r="E18" s="103" t="s">
        <v>37</v>
      </c>
      <c r="F18" s="104"/>
      <c r="G18" s="107"/>
      <c r="H18" s="107"/>
      <c r="I18" s="12"/>
    </row>
    <row r="19" spans="1:9" ht="17.25" customHeight="1">
      <c r="A19" s="11"/>
      <c r="B19" s="10"/>
      <c r="C19" s="10"/>
      <c r="D19" s="10"/>
      <c r="E19" s="103" t="s">
        <v>38</v>
      </c>
      <c r="F19" s="104"/>
      <c r="G19" s="111">
        <v>42667</v>
      </c>
      <c r="H19" s="112"/>
      <c r="I19" s="9"/>
    </row>
    <row r="20" spans="1:9" ht="17.25" customHeight="1">
      <c r="A20" s="9"/>
      <c r="B20" s="8"/>
      <c r="C20" s="9"/>
      <c r="D20" s="1"/>
      <c r="E20" s="103" t="s">
        <v>27</v>
      </c>
      <c r="F20" s="104"/>
      <c r="G20" s="101">
        <v>44849185</v>
      </c>
      <c r="H20" s="102"/>
      <c r="I20" s="8"/>
    </row>
    <row r="21" spans="1:9" ht="17.25" customHeight="1">
      <c r="A21" s="9"/>
      <c r="B21" s="8"/>
      <c r="C21" s="9"/>
      <c r="D21" s="1"/>
      <c r="E21" s="103" t="s">
        <v>28</v>
      </c>
      <c r="F21" s="104"/>
      <c r="G21" s="112">
        <v>383</v>
      </c>
      <c r="H21" s="112"/>
      <c r="I21" s="8"/>
    </row>
    <row r="22" spans="1:9" ht="15" customHeight="1">
      <c r="A22" s="99" t="s">
        <v>39</v>
      </c>
      <c r="B22" s="99"/>
      <c r="C22" s="99"/>
      <c r="D22" s="99"/>
      <c r="E22" s="99"/>
      <c r="F22" s="99"/>
      <c r="G22" s="99"/>
      <c r="H22" s="99"/>
      <c r="I22" s="8"/>
    </row>
    <row r="23" spans="1:9" ht="15" customHeight="1">
      <c r="A23" s="117" t="s">
        <v>267</v>
      </c>
      <c r="B23" s="117"/>
      <c r="C23" s="117"/>
      <c r="D23" s="117"/>
      <c r="E23" s="117"/>
      <c r="F23" s="117"/>
      <c r="G23" s="117"/>
      <c r="H23" s="117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13" t="s">
        <v>248</v>
      </c>
      <c r="B25" s="113"/>
      <c r="C25" s="113"/>
      <c r="D25" s="113"/>
      <c r="E25" s="113"/>
      <c r="F25" s="113"/>
      <c r="G25" s="113"/>
      <c r="H25" s="113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4" t="s">
        <v>266</v>
      </c>
      <c r="C27" s="114"/>
      <c r="D27" s="114"/>
      <c r="E27" s="9"/>
      <c r="F27" s="9"/>
      <c r="G27" s="9"/>
      <c r="H27" s="9"/>
      <c r="I27" s="1"/>
    </row>
    <row r="28" spans="1:9" ht="15.75" customHeight="1">
      <c r="A28" s="113" t="s">
        <v>29</v>
      </c>
      <c r="B28" s="113"/>
      <c r="C28" s="9"/>
      <c r="D28" s="1"/>
      <c r="E28" s="116"/>
      <c r="F28" s="116"/>
      <c r="G28" s="99"/>
      <c r="H28" s="99"/>
      <c r="I28" s="8"/>
    </row>
    <row r="29" spans="1:9" ht="21" customHeight="1">
      <c r="A29" s="113" t="s">
        <v>30</v>
      </c>
      <c r="B29" s="113"/>
      <c r="C29" s="113"/>
      <c r="D29" s="113"/>
      <c r="E29" s="113"/>
      <c r="F29" s="113"/>
      <c r="G29" s="13"/>
      <c r="H29" s="13"/>
      <c r="I29" s="9"/>
    </row>
    <row r="30" spans="1:9" ht="15" customHeight="1">
      <c r="A30" s="105" t="s">
        <v>31</v>
      </c>
      <c r="B30" s="105"/>
      <c r="C30" s="105"/>
      <c r="D30" s="105"/>
      <c r="E30" s="105"/>
      <c r="F30" s="10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13" t="s">
        <v>250</v>
      </c>
      <c r="B32" s="113"/>
      <c r="C32" s="113"/>
      <c r="D32" s="123" t="s">
        <v>268</v>
      </c>
      <c r="E32" s="123"/>
      <c r="F32" s="123"/>
      <c r="G32" s="123"/>
      <c r="H32" s="19"/>
    </row>
    <row r="33" spans="1:8" ht="38.25" customHeight="1">
      <c r="A33" s="113" t="s">
        <v>249</v>
      </c>
      <c r="B33" s="113"/>
      <c r="C33" s="113"/>
      <c r="D33" s="123" t="s">
        <v>268</v>
      </c>
      <c r="E33" s="123"/>
      <c r="F33" s="123"/>
      <c r="G33" s="12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9" t="s">
        <v>32</v>
      </c>
      <c r="B35" s="119"/>
      <c r="C35" s="119"/>
      <c r="D35" s="119"/>
      <c r="E35" s="119"/>
      <c r="F35" s="119"/>
      <c r="G35" s="119"/>
      <c r="H35" s="119"/>
    </row>
    <row r="36" spans="1:8" ht="11.25" customHeight="1">
      <c r="A36" s="120" t="s">
        <v>33</v>
      </c>
      <c r="B36" s="120"/>
      <c r="C36" s="120"/>
      <c r="D36" s="120"/>
      <c r="E36" s="58"/>
      <c r="F36" s="58"/>
      <c r="G36" s="58"/>
      <c r="H36" s="58"/>
    </row>
    <row r="37" spans="1:8" ht="11.25" customHeight="1">
      <c r="A37" s="98" t="s">
        <v>269</v>
      </c>
      <c r="B37" s="98"/>
      <c r="C37" s="98"/>
      <c r="D37" s="98"/>
      <c r="E37" s="98"/>
      <c r="F37" s="98"/>
      <c r="G37" s="98"/>
      <c r="H37" s="98"/>
    </row>
    <row r="38" spans="1:8" ht="21.75" customHeight="1">
      <c r="A38" s="98" t="s">
        <v>270</v>
      </c>
      <c r="B38" s="98"/>
      <c r="C38" s="98"/>
      <c r="D38" s="98"/>
      <c r="E38" s="98"/>
      <c r="F38" s="98"/>
      <c r="G38" s="98"/>
      <c r="H38" s="98"/>
    </row>
    <row r="39" spans="1:8" ht="36.75" customHeight="1">
      <c r="A39" s="98" t="s">
        <v>271</v>
      </c>
      <c r="B39" s="98"/>
      <c r="C39" s="98"/>
      <c r="D39" s="98"/>
      <c r="E39" s="98"/>
      <c r="F39" s="98"/>
      <c r="G39" s="98"/>
      <c r="H39" s="98"/>
    </row>
    <row r="40" spans="1:8" ht="18" customHeight="1">
      <c r="A40" s="98" t="s">
        <v>272</v>
      </c>
      <c r="B40" s="98"/>
      <c r="C40" s="98"/>
      <c r="D40" s="98"/>
      <c r="E40" s="98"/>
      <c r="F40" s="98"/>
      <c r="G40" s="98"/>
      <c r="H40" s="98"/>
    </row>
    <row r="41" spans="1:8" ht="27" customHeight="1">
      <c r="A41" s="98" t="s">
        <v>273</v>
      </c>
      <c r="B41" s="98"/>
      <c r="C41" s="98"/>
      <c r="D41" s="98"/>
      <c r="E41" s="98"/>
      <c r="F41" s="98"/>
      <c r="G41" s="98"/>
      <c r="H41" s="98"/>
    </row>
    <row r="42" spans="1:8" ht="24.75" customHeight="1">
      <c r="A42" s="98" t="s">
        <v>274</v>
      </c>
      <c r="B42" s="98"/>
      <c r="C42" s="98"/>
      <c r="D42" s="98"/>
      <c r="E42" s="98"/>
      <c r="F42" s="98"/>
      <c r="G42" s="98"/>
      <c r="H42" s="98"/>
    </row>
    <row r="43" spans="1:8" ht="12.75" customHeight="1">
      <c r="A43" s="98" t="s">
        <v>275</v>
      </c>
      <c r="B43" s="98"/>
      <c r="C43" s="98"/>
      <c r="D43" s="98"/>
      <c r="E43" s="98"/>
      <c r="F43" s="98"/>
      <c r="G43" s="98"/>
      <c r="H43" s="98"/>
    </row>
    <row r="44" spans="1:8" ht="11.25" customHeight="1">
      <c r="A44" s="118"/>
      <c r="B44" s="118"/>
      <c r="C44" s="118"/>
      <c r="D44" s="118"/>
      <c r="E44" s="118"/>
      <c r="F44" s="118"/>
      <c r="G44" s="118"/>
      <c r="H44" s="118"/>
    </row>
    <row r="45" spans="1:8" ht="11.25" customHeight="1">
      <c r="A45" s="120" t="s">
        <v>34</v>
      </c>
      <c r="B45" s="120"/>
      <c r="C45" s="120"/>
      <c r="D45" s="120"/>
      <c r="E45" s="58"/>
      <c r="F45" s="58"/>
      <c r="G45" s="58"/>
      <c r="H45" s="58"/>
    </row>
    <row r="46" spans="1:8" ht="23.25" customHeight="1">
      <c r="A46" s="98" t="s">
        <v>276</v>
      </c>
      <c r="B46" s="98"/>
      <c r="C46" s="98"/>
      <c r="D46" s="98"/>
      <c r="E46" s="98"/>
      <c r="F46" s="98"/>
      <c r="G46" s="98"/>
      <c r="H46" s="98"/>
    </row>
    <row r="47" spans="1:8" ht="11.25" customHeight="1">
      <c r="A47" s="98" t="s">
        <v>277</v>
      </c>
      <c r="B47" s="98"/>
      <c r="C47" s="98"/>
      <c r="D47" s="98"/>
      <c r="E47" s="98"/>
      <c r="F47" s="98"/>
      <c r="G47" s="98"/>
      <c r="H47" s="98"/>
    </row>
    <row r="48" spans="1:8" ht="11.25" customHeight="1">
      <c r="A48" s="118"/>
      <c r="B48" s="118"/>
      <c r="C48" s="118"/>
      <c r="D48" s="118"/>
      <c r="E48" s="118"/>
      <c r="F48" s="118"/>
      <c r="G48" s="118"/>
      <c r="H48" s="118"/>
    </row>
    <row r="49" spans="1:8" s="21" customFormat="1" ht="11.25" customHeight="1">
      <c r="A49" s="120" t="s">
        <v>35</v>
      </c>
      <c r="B49" s="120"/>
      <c r="C49" s="120"/>
      <c r="D49" s="120"/>
      <c r="E49" s="58"/>
      <c r="F49" s="58"/>
      <c r="G49" s="58"/>
      <c r="H49" s="58"/>
    </row>
    <row r="50" spans="1:256" s="21" customFormat="1" ht="17.25" customHeight="1">
      <c r="A50" s="125" t="s">
        <v>35</v>
      </c>
      <c r="B50" s="125"/>
      <c r="C50" s="125"/>
      <c r="D50" s="12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s="21" customFormat="1" ht="11.25" customHeight="1">
      <c r="A51" s="98" t="s">
        <v>278</v>
      </c>
      <c r="B51" s="98"/>
      <c r="C51" s="98"/>
      <c r="D51" s="98"/>
      <c r="E51" s="98"/>
      <c r="F51" s="98"/>
      <c r="G51" s="98"/>
      <c r="H51" s="98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s="21" customFormat="1" ht="11.25" customHeight="1">
      <c r="A52" s="98" t="s">
        <v>279</v>
      </c>
      <c r="B52" s="98"/>
      <c r="C52" s="98"/>
      <c r="D52" s="98"/>
      <c r="E52" s="98"/>
      <c r="F52" s="98"/>
      <c r="G52" s="98"/>
      <c r="H52" s="98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s="21" customFormat="1" ht="11.25" customHeight="1">
      <c r="A53" s="98" t="s">
        <v>280</v>
      </c>
      <c r="B53" s="98"/>
      <c r="C53" s="98"/>
      <c r="D53" s="98"/>
      <c r="E53" s="98"/>
      <c r="F53" s="98"/>
      <c r="G53" s="98"/>
      <c r="H53" s="98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s="21" customFormat="1" ht="11.25" customHeight="1">
      <c r="A54" s="98" t="s">
        <v>281</v>
      </c>
      <c r="B54" s="98"/>
      <c r="C54" s="98"/>
      <c r="D54" s="98"/>
      <c r="E54" s="98"/>
      <c r="F54" s="98"/>
      <c r="G54" s="98"/>
      <c r="H54" s="98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97" t="s">
        <v>251</v>
      </c>
      <c r="B56" s="97"/>
      <c r="C56" s="97"/>
      <c r="D56" s="97"/>
      <c r="E56" s="97"/>
      <c r="F56" s="97"/>
      <c r="G56" s="97"/>
      <c r="H56" s="9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97" t="s">
        <v>4</v>
      </c>
      <c r="B59" s="97"/>
      <c r="C59" s="97"/>
      <c r="D59" s="97"/>
      <c r="E59" s="97"/>
      <c r="F59" s="97"/>
      <c r="G59" s="97"/>
      <c r="H59" s="97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:256" s="21" customFormat="1" ht="14.25" customHeight="1">
      <c r="A60" s="97" t="s">
        <v>5</v>
      </c>
      <c r="B60" s="97"/>
      <c r="C60" s="97"/>
      <c r="D60" s="97"/>
      <c r="E60" s="97"/>
      <c r="F60" s="97"/>
      <c r="G60" s="97"/>
      <c r="H60" s="97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spans="1:256" s="21" customFormat="1" ht="11.25" customHeight="1">
      <c r="A61" s="97">
        <v>15580570</v>
      </c>
      <c r="B61" s="97"/>
      <c r="C61" s="97"/>
      <c r="D61" s="97"/>
      <c r="E61" s="97"/>
      <c r="F61" s="97"/>
      <c r="G61" s="97"/>
      <c r="H61" s="97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s="21" customFormat="1" ht="11.25" customHeight="1">
      <c r="A62" s="97"/>
      <c r="B62" s="97"/>
      <c r="C62" s="97"/>
      <c r="D62" s="97"/>
      <c r="E62" s="97"/>
      <c r="F62" s="97"/>
      <c r="G62" s="97"/>
      <c r="H62" s="97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:256" s="21" customFormat="1" ht="11.25" customHeight="1">
      <c r="A63" s="97" t="s">
        <v>6</v>
      </c>
      <c r="B63" s="97"/>
      <c r="C63" s="97"/>
      <c r="D63" s="97"/>
      <c r="E63" s="97"/>
      <c r="F63" s="97"/>
      <c r="G63" s="97"/>
      <c r="H63" s="97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spans="1:256" s="21" customFormat="1" ht="11.25" customHeight="1">
      <c r="A64" s="97">
        <v>15580570</v>
      </c>
      <c r="B64" s="97"/>
      <c r="C64" s="97"/>
      <c r="D64" s="97"/>
      <c r="E64" s="97"/>
      <c r="F64" s="97"/>
      <c r="G64" s="97"/>
      <c r="H64" s="97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spans="1:256" s="21" customFormat="1" ht="11.25" customHeight="1">
      <c r="A65" s="97"/>
      <c r="B65" s="97"/>
      <c r="C65" s="97"/>
      <c r="D65" s="97"/>
      <c r="E65" s="97"/>
      <c r="F65" s="97"/>
      <c r="G65" s="97"/>
      <c r="H65" s="97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</row>
    <row r="66" spans="1:256" s="21" customFormat="1" ht="11.25" customHeight="1">
      <c r="A66" s="97" t="s">
        <v>252</v>
      </c>
      <c r="B66" s="97"/>
      <c r="C66" s="97"/>
      <c r="D66" s="97"/>
      <c r="E66" s="97"/>
      <c r="F66" s="97"/>
      <c r="G66" s="97"/>
      <c r="H66" s="97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spans="1:256" s="21" customFormat="1" ht="11.25" customHeight="1">
      <c r="A67" s="97">
        <v>0</v>
      </c>
      <c r="B67" s="97"/>
      <c r="C67" s="97"/>
      <c r="D67" s="97"/>
      <c r="E67" s="97"/>
      <c r="F67" s="97"/>
      <c r="G67" s="97"/>
      <c r="H67" s="97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</row>
    <row r="68" spans="1:256" s="21" customFormat="1" ht="11.25" customHeight="1">
      <c r="A68" s="97"/>
      <c r="B68" s="97"/>
      <c r="C68" s="97"/>
      <c r="D68" s="97"/>
      <c r="E68" s="97"/>
      <c r="F68" s="97"/>
      <c r="G68" s="97"/>
      <c r="H68" s="97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</row>
    <row r="69" spans="1:256" s="21" customFormat="1" ht="11.25" customHeight="1">
      <c r="A69" s="97" t="s">
        <v>253</v>
      </c>
      <c r="B69" s="97"/>
      <c r="C69" s="97"/>
      <c r="D69" s="97"/>
      <c r="E69" s="97"/>
      <c r="F69" s="97"/>
      <c r="G69" s="97"/>
      <c r="H69" s="97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</row>
    <row r="70" spans="1:256" s="21" customFormat="1" ht="11.25" customHeight="1">
      <c r="A70" s="97">
        <v>2744181.41</v>
      </c>
      <c r="B70" s="97"/>
      <c r="C70" s="97"/>
      <c r="D70" s="97"/>
      <c r="E70" s="97"/>
      <c r="F70" s="97"/>
      <c r="G70" s="97"/>
      <c r="H70" s="97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spans="1:256" s="21" customFormat="1" ht="11.25" customHeight="1">
      <c r="A71" s="97"/>
      <c r="B71" s="97"/>
      <c r="C71" s="97"/>
      <c r="D71" s="97"/>
      <c r="E71" s="97"/>
      <c r="F71" s="97"/>
      <c r="G71" s="97"/>
      <c r="H71" s="97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</row>
    <row r="72" spans="1:256" s="21" customFormat="1" ht="11.25" customHeight="1">
      <c r="A72" s="97" t="s">
        <v>4</v>
      </c>
      <c r="B72" s="97"/>
      <c r="C72" s="97"/>
      <c r="D72" s="97"/>
      <c r="E72" s="97"/>
      <c r="F72" s="97"/>
      <c r="G72" s="97"/>
      <c r="H72" s="97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</row>
    <row r="73" spans="1:256" s="21" customFormat="1" ht="11.25" customHeight="1">
      <c r="A73" s="97"/>
      <c r="B73" s="97"/>
      <c r="C73" s="97"/>
      <c r="D73" s="97"/>
      <c r="E73" s="97"/>
      <c r="F73" s="97"/>
      <c r="G73" s="97"/>
      <c r="H73" s="97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</row>
    <row r="74" spans="1:256" s="21" customFormat="1" ht="11.25" customHeight="1">
      <c r="A74" s="97" t="s">
        <v>254</v>
      </c>
      <c r="B74" s="97"/>
      <c r="C74" s="97"/>
      <c r="D74" s="97"/>
      <c r="E74" s="97"/>
      <c r="F74" s="97"/>
      <c r="G74" s="97"/>
      <c r="H74" s="97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</row>
    <row r="75" spans="1:256" s="21" customFormat="1" ht="11.25" customHeight="1">
      <c r="A75" s="97">
        <v>1798596.46</v>
      </c>
      <c r="B75" s="97"/>
      <c r="C75" s="97"/>
      <c r="D75" s="97"/>
      <c r="E75" s="97"/>
      <c r="F75" s="97"/>
      <c r="G75" s="97"/>
      <c r="H75" s="97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</row>
    <row r="76" spans="1:256" s="21" customFormat="1" ht="11.25" customHeight="1">
      <c r="A76" s="97"/>
      <c r="B76" s="97"/>
      <c r="C76" s="97"/>
      <c r="D76" s="97"/>
      <c r="E76" s="97"/>
      <c r="F76" s="97"/>
      <c r="G76" s="97"/>
      <c r="H76" s="97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</row>
    <row r="77" spans="1:8" ht="11.25" customHeight="1">
      <c r="A77" s="96"/>
      <c r="B77" s="96"/>
      <c r="C77" s="96"/>
      <c r="D77" s="96"/>
      <c r="E77" s="96"/>
      <c r="F77" s="96"/>
      <c r="G77" s="96"/>
      <c r="H77" s="96"/>
    </row>
    <row r="78" spans="1:8" ht="11.25" customHeight="1">
      <c r="A78" s="96"/>
      <c r="B78" s="96"/>
      <c r="C78" s="96"/>
      <c r="D78" s="96"/>
      <c r="E78" s="96"/>
      <c r="F78" s="96"/>
      <c r="G78" s="96"/>
      <c r="H78" s="96"/>
    </row>
    <row r="79" spans="1:8" ht="11.25" customHeight="1">
      <c r="A79" s="96"/>
      <c r="B79" s="96"/>
      <c r="C79" s="96"/>
      <c r="D79" s="96"/>
      <c r="E79" s="96"/>
      <c r="F79" s="96"/>
      <c r="G79" s="96"/>
      <c r="H79" s="96"/>
    </row>
    <row r="80" spans="1:8" ht="11.25" customHeight="1">
      <c r="A80" s="124"/>
      <c r="B80" s="124"/>
      <c r="C80" s="124"/>
      <c r="D80" s="124"/>
      <c r="E80" s="124"/>
      <c r="F80" s="124"/>
      <c r="G80" s="124"/>
      <c r="H80" s="124"/>
    </row>
  </sheetData>
  <sheetProtection/>
  <mergeCells count="801"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CK51:CR51"/>
    <mergeCell ref="CS51:CZ51"/>
    <mergeCell ref="AO51:AV51"/>
    <mergeCell ref="AW51:BD51"/>
    <mergeCell ref="BE51:BL51"/>
    <mergeCell ref="BM51:BT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GC53:GJ53"/>
    <mergeCell ref="GK53:GR53"/>
    <mergeCell ref="EG53:EN53"/>
    <mergeCell ref="EO53:EV53"/>
    <mergeCell ref="EW53:FD53"/>
    <mergeCell ref="FE53:FL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HY54:IF54"/>
    <mergeCell ref="IG54:IN54"/>
    <mergeCell ref="GC54:GJ54"/>
    <mergeCell ref="GK54:GR54"/>
    <mergeCell ref="GS54:GZ54"/>
    <mergeCell ref="HA54:HH54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GC61:GJ61"/>
    <mergeCell ref="GK61:GR61"/>
    <mergeCell ref="EG61:EN61"/>
    <mergeCell ref="EO61:EV61"/>
    <mergeCell ref="EW61:FD61"/>
    <mergeCell ref="FE61:FL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HY62:IF62"/>
    <mergeCell ref="IG62:IN62"/>
    <mergeCell ref="GC62:GJ62"/>
    <mergeCell ref="GK62:GR62"/>
    <mergeCell ref="GS62:GZ62"/>
    <mergeCell ref="HA62:HH62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GC65:GJ65"/>
    <mergeCell ref="GK65:GR65"/>
    <mergeCell ref="EG65:EN65"/>
    <mergeCell ref="EO65:EV65"/>
    <mergeCell ref="EW65:FD65"/>
    <mergeCell ref="FE65:FL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HY66:IF66"/>
    <mergeCell ref="IG66:IN66"/>
    <mergeCell ref="GC66:GJ66"/>
    <mergeCell ref="GK66:GR66"/>
    <mergeCell ref="GS66:GZ66"/>
    <mergeCell ref="HA66:HH66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GC69:GJ69"/>
    <mergeCell ref="GK69:GR69"/>
    <mergeCell ref="EG69:EN69"/>
    <mergeCell ref="EO69:EV69"/>
    <mergeCell ref="EW69:FD69"/>
    <mergeCell ref="FE69:FL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HY70:IF70"/>
    <mergeCell ref="IG70:IN70"/>
    <mergeCell ref="GC70:GJ70"/>
    <mergeCell ref="GK70:GR70"/>
    <mergeCell ref="GS70:GZ70"/>
    <mergeCell ref="HA70:HH70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GC73:GJ73"/>
    <mergeCell ref="GK73:GR73"/>
    <mergeCell ref="EG73:EN73"/>
    <mergeCell ref="EO73:EV73"/>
    <mergeCell ref="EW73:FD73"/>
    <mergeCell ref="FE73:FL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HY74:IF74"/>
    <mergeCell ref="IG74:IN74"/>
    <mergeCell ref="GC74:GJ74"/>
    <mergeCell ref="GK74:GR74"/>
    <mergeCell ref="GS74:GZ74"/>
    <mergeCell ref="HA74:HH74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FM50:FT50"/>
    <mergeCell ref="FU50:GB50"/>
    <mergeCell ref="GC50:GJ50"/>
    <mergeCell ref="GK50:GR50"/>
    <mergeCell ref="EG50:EN50"/>
    <mergeCell ref="EO50:EV50"/>
    <mergeCell ref="EW50:FD50"/>
    <mergeCell ref="FE50:FL50"/>
    <mergeCell ref="HY50:IF50"/>
    <mergeCell ref="IG50:IN50"/>
    <mergeCell ref="IO50:IV50"/>
    <mergeCell ref="GS50:GZ50"/>
    <mergeCell ref="HA50:HH50"/>
    <mergeCell ref="HI50:HP50"/>
    <mergeCell ref="HQ50:HX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198</v>
      </c>
      <c r="B4" s="54">
        <v>88197.8</v>
      </c>
    </row>
    <row r="5" spans="1:2" s="21" customFormat="1" ht="15" customHeight="1">
      <c r="A5" s="38" t="s">
        <v>199</v>
      </c>
      <c r="B5" s="54"/>
    </row>
    <row r="6" spans="1:2" s="21" customFormat="1" ht="15" customHeight="1">
      <c r="A6" s="38" t="s">
        <v>200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201</v>
      </c>
      <c r="B8" s="54">
        <v>4983.7</v>
      </c>
    </row>
    <row r="9" spans="1:2" s="21" customFormat="1" ht="15" customHeight="1">
      <c r="A9" s="38" t="s">
        <v>202</v>
      </c>
      <c r="B9" s="54">
        <v>1798.6</v>
      </c>
    </row>
    <row r="10" spans="1:2" s="21" customFormat="1" ht="15" customHeight="1">
      <c r="A10" s="38" t="s">
        <v>203</v>
      </c>
      <c r="B10" s="54"/>
    </row>
    <row r="11" spans="1:2" s="21" customFormat="1" ht="15" customHeight="1">
      <c r="A11" s="38" t="s">
        <v>201</v>
      </c>
      <c r="B11" s="54">
        <v>258.3</v>
      </c>
    </row>
    <row r="12" spans="1:2" s="21" customFormat="1" ht="15" customHeight="1">
      <c r="A12" s="38" t="s">
        <v>204</v>
      </c>
      <c r="B12" s="54">
        <v>326.2</v>
      </c>
    </row>
    <row r="13" spans="1:2" s="21" customFormat="1" ht="15" customHeight="1">
      <c r="A13" s="38" t="s">
        <v>205</v>
      </c>
      <c r="B13" s="54"/>
    </row>
    <row r="14" spans="1:2" s="21" customFormat="1" ht="15" customHeight="1">
      <c r="A14" s="38" t="s">
        <v>206</v>
      </c>
      <c r="B14" s="54">
        <v>154.2</v>
      </c>
    </row>
    <row r="15" spans="1:2" s="21" customFormat="1" ht="15" customHeight="1">
      <c r="A15" s="38" t="s">
        <v>207</v>
      </c>
      <c r="B15" s="54"/>
    </row>
    <row r="16" spans="1:2" s="21" customFormat="1" ht="15" customHeight="1">
      <c r="A16" s="38" t="s">
        <v>208</v>
      </c>
      <c r="B16" s="54">
        <v>154.2</v>
      </c>
    </row>
    <row r="17" spans="1:2" s="21" customFormat="1" ht="15" customHeight="1">
      <c r="A17" s="38" t="s">
        <v>209</v>
      </c>
      <c r="B17" s="54"/>
    </row>
    <row r="18" spans="1:2" s="21" customFormat="1" ht="15" customHeight="1">
      <c r="A18" s="38" t="s">
        <v>210</v>
      </c>
      <c r="B18" s="54"/>
    </row>
    <row r="19" spans="1:2" s="21" customFormat="1" ht="15" customHeight="1">
      <c r="A19" s="38" t="s">
        <v>211</v>
      </c>
      <c r="B19" s="54">
        <v>16.2</v>
      </c>
    </row>
    <row r="20" spans="1:2" s="21" customFormat="1" ht="15" customHeight="1">
      <c r="A20" s="38" t="s">
        <v>212</v>
      </c>
      <c r="B20" s="54"/>
    </row>
    <row r="21" spans="1:2" s="21" customFormat="1" ht="15" customHeight="1">
      <c r="A21" s="38" t="s">
        <v>213</v>
      </c>
      <c r="B21" s="54"/>
    </row>
    <row r="22" spans="1:2" s="21" customFormat="1" ht="15" customHeight="1">
      <c r="A22" s="38" t="s">
        <v>214</v>
      </c>
      <c r="B22" s="54"/>
    </row>
    <row r="23" spans="1:2" s="21" customFormat="1" ht="15" customHeight="1">
      <c r="A23" s="38" t="s">
        <v>215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216</v>
      </c>
      <c r="B26" s="54"/>
    </row>
    <row r="27" spans="1:3" s="21" customFormat="1" ht="15" customHeight="1">
      <c r="A27" s="38" t="s">
        <v>217</v>
      </c>
      <c r="B27" s="54"/>
      <c r="C27" s="23"/>
    </row>
    <row r="28" spans="1:3" s="21" customFormat="1" ht="15" customHeight="1">
      <c r="A28" s="38" t="s">
        <v>218</v>
      </c>
      <c r="B28" s="54"/>
      <c r="C28" s="23"/>
    </row>
    <row r="29" spans="1:3" s="21" customFormat="1" ht="15" customHeight="1">
      <c r="A29" s="38" t="s">
        <v>219</v>
      </c>
      <c r="B29" s="54"/>
      <c r="C29" s="23"/>
    </row>
    <row r="30" spans="1:3" s="21" customFormat="1" ht="15" customHeight="1">
      <c r="A30" s="38" t="s">
        <v>220</v>
      </c>
      <c r="B30" s="54"/>
      <c r="C30" s="23"/>
    </row>
    <row r="31" spans="1:3" s="21" customFormat="1" ht="15" customHeight="1">
      <c r="A31" s="38" t="s">
        <v>221</v>
      </c>
      <c r="B31" s="54"/>
      <c r="C31" s="23"/>
    </row>
    <row r="32" spans="1:3" s="21" customFormat="1" ht="15" customHeight="1">
      <c r="A32" s="38" t="s">
        <v>222</v>
      </c>
      <c r="B32" s="55"/>
      <c r="C32" s="23"/>
    </row>
    <row r="33" spans="1:3" s="21" customFormat="1" ht="15" customHeight="1">
      <c r="A33" s="38" t="s">
        <v>223</v>
      </c>
      <c r="B33" s="54"/>
      <c r="C33" s="23"/>
    </row>
    <row r="34" spans="1:3" s="21" customFormat="1" ht="15" customHeight="1">
      <c r="A34" s="38" t="s">
        <v>224</v>
      </c>
      <c r="B34" s="54"/>
      <c r="C34" s="23"/>
    </row>
    <row r="35" spans="1:3" s="21" customFormat="1" ht="15" customHeight="1">
      <c r="A35" s="38" t="s">
        <v>214</v>
      </c>
      <c r="B35" s="54"/>
      <c r="C35" s="23"/>
    </row>
    <row r="36" spans="1:3" s="21" customFormat="1" ht="15" customHeight="1">
      <c r="A36" s="38" t="s">
        <v>215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216</v>
      </c>
      <c r="B39" s="54"/>
      <c r="C39" s="23"/>
    </row>
    <row r="40" spans="1:3" s="21" customFormat="1" ht="15" customHeight="1">
      <c r="A40" s="38" t="s">
        <v>217</v>
      </c>
      <c r="B40" s="54"/>
      <c r="C40" s="23"/>
    </row>
    <row r="41" spans="1:3" s="21" customFormat="1" ht="15" customHeight="1">
      <c r="A41" s="38" t="s">
        <v>218</v>
      </c>
      <c r="B41" s="54"/>
      <c r="C41" s="23"/>
    </row>
    <row r="42" spans="1:3" s="21" customFormat="1" ht="15" customHeight="1">
      <c r="A42" s="38" t="s">
        <v>219</v>
      </c>
      <c r="B42" s="54"/>
      <c r="C42" s="23"/>
    </row>
    <row r="43" spans="1:3" s="21" customFormat="1" ht="15" customHeight="1">
      <c r="A43" s="38" t="s">
        <v>220</v>
      </c>
      <c r="B43" s="54"/>
      <c r="C43" s="23"/>
    </row>
    <row r="44" spans="1:3" s="21" customFormat="1" ht="15" customHeight="1">
      <c r="A44" s="38" t="s">
        <v>225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226</v>
      </c>
      <c r="B46" s="54">
        <v>457.4</v>
      </c>
      <c r="C46" s="24"/>
    </row>
    <row r="47" spans="1:3" s="21" customFormat="1" ht="15" customHeight="1">
      <c r="A47" s="38" t="s">
        <v>227</v>
      </c>
      <c r="B47" s="55"/>
      <c r="C47" s="23"/>
    </row>
    <row r="48" spans="1:3" s="21" customFormat="1" ht="15" customHeight="1">
      <c r="A48" s="38" t="s">
        <v>228</v>
      </c>
      <c r="B48" s="54"/>
      <c r="C48" s="23"/>
    </row>
    <row r="49" spans="1:3" s="21" customFormat="1" ht="15" customHeight="1">
      <c r="A49" s="38" t="s">
        <v>229</v>
      </c>
      <c r="B49" s="55" t="s">
        <v>282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230</v>
      </c>
      <c r="B51" s="54"/>
      <c r="C51" s="23"/>
    </row>
    <row r="52" spans="1:3" s="21" customFormat="1" ht="15" customHeight="1">
      <c r="A52" s="38" t="s">
        <v>231</v>
      </c>
      <c r="B52" s="54">
        <v>2.5</v>
      </c>
      <c r="C52" s="23"/>
    </row>
    <row r="53" spans="1:3" s="21" customFormat="1" ht="15" customHeight="1">
      <c r="A53" s="38" t="s">
        <v>214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232</v>
      </c>
      <c r="B55" s="54"/>
      <c r="C55" s="23"/>
    </row>
    <row r="56" spans="1:3" s="21" customFormat="1" ht="15" customHeight="1">
      <c r="A56" s="38" t="s">
        <v>233</v>
      </c>
      <c r="B56" s="54"/>
      <c r="C56" s="23"/>
    </row>
    <row r="57" spans="1:3" s="21" customFormat="1" ht="15" customHeight="1">
      <c r="A57" s="38" t="s">
        <v>234</v>
      </c>
      <c r="B57" s="54"/>
      <c r="C57" s="23"/>
    </row>
    <row r="58" spans="1:3" s="21" customFormat="1" ht="15" customHeight="1">
      <c r="A58" s="38" t="s">
        <v>235</v>
      </c>
      <c r="B58" s="54">
        <v>2.5</v>
      </c>
      <c r="C58" s="23"/>
    </row>
    <row r="59" spans="1:3" s="21" customFormat="1" ht="15" customHeight="1">
      <c r="A59" s="38" t="s">
        <v>236</v>
      </c>
      <c r="B59" s="54"/>
      <c r="C59" s="23"/>
    </row>
    <row r="60" spans="1:3" s="21" customFormat="1" ht="15" customHeight="1">
      <c r="A60" s="38" t="s">
        <v>237</v>
      </c>
      <c r="B60" s="54"/>
      <c r="C60" s="23"/>
    </row>
    <row r="61" spans="1:3" s="21" customFormat="1" ht="15" customHeight="1">
      <c r="A61" s="38" t="s">
        <v>238</v>
      </c>
      <c r="B61" s="54"/>
      <c r="C61" s="23"/>
    </row>
    <row r="62" spans="1:3" s="21" customFormat="1" ht="18.75" customHeight="1">
      <c r="A62" s="38" t="s">
        <v>239</v>
      </c>
      <c r="B62" s="55"/>
      <c r="C62" s="23"/>
    </row>
    <row r="63" spans="1:3" s="21" customFormat="1" ht="15" customHeight="1">
      <c r="A63" s="38" t="s">
        <v>240</v>
      </c>
      <c r="B63" s="54"/>
      <c r="C63" s="23"/>
    </row>
    <row r="64" spans="1:3" s="21" customFormat="1" ht="15" customHeight="1">
      <c r="A64" s="38" t="s">
        <v>241</v>
      </c>
      <c r="B64" s="55"/>
      <c r="C64" s="23"/>
    </row>
    <row r="65" spans="1:3" s="21" customFormat="1" ht="15" customHeight="1">
      <c r="A65" s="38" t="s">
        <v>242</v>
      </c>
      <c r="B65" s="54"/>
      <c r="C65" s="23"/>
    </row>
    <row r="66" spans="1:3" s="21" customFormat="1" ht="15" customHeight="1">
      <c r="A66" s="38" t="s">
        <v>243</v>
      </c>
      <c r="B66" s="54"/>
      <c r="C66" s="23"/>
    </row>
    <row r="67" spans="1:3" s="21" customFormat="1" ht="15" customHeight="1">
      <c r="A67" s="38" t="s">
        <v>244</v>
      </c>
      <c r="B67" s="54">
        <v>375.1</v>
      </c>
      <c r="C67" s="23"/>
    </row>
    <row r="68" spans="1:3" s="21" customFormat="1" ht="15" customHeight="1">
      <c r="A68" s="38" t="s">
        <v>214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232</v>
      </c>
      <c r="B70" s="54"/>
      <c r="C70" s="23"/>
    </row>
    <row r="71" spans="1:3" s="21" customFormat="1" ht="15" customHeight="1">
      <c r="A71" s="38" t="s">
        <v>233</v>
      </c>
      <c r="B71" s="54"/>
      <c r="C71" s="23"/>
    </row>
    <row r="72" spans="1:3" s="21" customFormat="1" ht="15" customHeight="1">
      <c r="A72" s="38" t="s">
        <v>245</v>
      </c>
      <c r="B72" s="54"/>
      <c r="C72" s="23"/>
    </row>
    <row r="73" spans="1:3" s="21" customFormat="1" ht="15" customHeight="1">
      <c r="A73" s="38" t="s">
        <v>235</v>
      </c>
      <c r="B73" s="54"/>
      <c r="C73" s="23"/>
    </row>
    <row r="74" spans="1:3" s="21" customFormat="1" ht="15" customHeight="1">
      <c r="A74" s="38" t="s">
        <v>236</v>
      </c>
      <c r="B74" s="54"/>
      <c r="C74" s="23"/>
    </row>
    <row r="75" spans="1:3" s="21" customFormat="1" ht="15" customHeight="1">
      <c r="A75" s="38" t="s">
        <v>237</v>
      </c>
      <c r="B75" s="54"/>
      <c r="C75" s="23"/>
    </row>
    <row r="76" spans="1:3" s="21" customFormat="1" ht="15" customHeight="1">
      <c r="A76" s="38" t="s">
        <v>238</v>
      </c>
      <c r="B76" s="54"/>
      <c r="C76" s="23"/>
    </row>
    <row r="77" spans="1:2" ht="15" customHeight="1">
      <c r="A77" s="38" t="s">
        <v>239</v>
      </c>
      <c r="B77" s="89"/>
    </row>
    <row r="78" spans="1:2" ht="15" customHeight="1">
      <c r="A78" s="38" t="s">
        <v>240</v>
      </c>
      <c r="B78" s="90"/>
    </row>
    <row r="79" spans="1:2" ht="15" customHeight="1">
      <c r="A79" s="38" t="s">
        <v>241</v>
      </c>
      <c r="B79" s="89"/>
    </row>
    <row r="80" spans="1:2" ht="15" customHeight="1">
      <c r="A80" s="38" t="s">
        <v>246</v>
      </c>
      <c r="B80" s="89"/>
    </row>
    <row r="81" spans="1:2" ht="15" customHeight="1">
      <c r="A81" s="38" t="s">
        <v>243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view="pageBreakPreview" zoomScale="110" zoomScaleSheetLayoutView="110" workbookViewId="0" topLeftCell="A61">
      <selection activeCell="D73" sqref="D73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37" t="s">
        <v>72</v>
      </c>
      <c r="E3" s="137"/>
      <c r="F3" s="137"/>
      <c r="G3" s="137"/>
      <c r="H3" s="27"/>
      <c r="I3" s="27"/>
      <c r="J3" s="27"/>
    </row>
    <row r="4" spans="1:10" ht="15">
      <c r="A4" s="63"/>
      <c r="B4" s="27"/>
      <c r="C4" s="27"/>
      <c r="D4" s="137" t="s">
        <v>259</v>
      </c>
      <c r="E4" s="137"/>
      <c r="F4" s="137"/>
      <c r="G4" s="137"/>
      <c r="H4" s="27"/>
      <c r="I4" s="27"/>
      <c r="J4" s="27"/>
    </row>
    <row r="5" spans="1:10" ht="18" customHeight="1">
      <c r="A5" s="63"/>
      <c r="B5" s="27"/>
      <c r="C5" s="27"/>
      <c r="D5" s="28"/>
      <c r="E5" s="138" t="s">
        <v>71</v>
      </c>
      <c r="F5" s="138"/>
      <c r="G5" s="28"/>
      <c r="H5" s="27"/>
      <c r="I5" s="27"/>
      <c r="J5" s="27"/>
    </row>
    <row r="6" spans="1:10" s="2" customFormat="1" ht="18" customHeight="1">
      <c r="A6" s="134" t="s">
        <v>1</v>
      </c>
      <c r="B6" s="130" t="s">
        <v>76</v>
      </c>
      <c r="C6" s="130" t="s">
        <v>61</v>
      </c>
      <c r="D6" s="128" t="s">
        <v>62</v>
      </c>
      <c r="E6" s="132" t="s">
        <v>68</v>
      </c>
      <c r="F6" s="133"/>
      <c r="G6" s="133"/>
      <c r="H6" s="133"/>
      <c r="I6" s="133"/>
      <c r="J6" s="127"/>
    </row>
    <row r="7" spans="1:10" s="2" customFormat="1" ht="16.5" customHeight="1">
      <c r="A7" s="135"/>
      <c r="B7" s="130"/>
      <c r="C7" s="130"/>
      <c r="D7" s="131"/>
      <c r="E7" s="132" t="s">
        <v>4</v>
      </c>
      <c r="F7" s="133"/>
      <c r="G7" s="133"/>
      <c r="H7" s="133"/>
      <c r="I7" s="133"/>
      <c r="J7" s="127"/>
    </row>
    <row r="8" spans="1:10" s="2" customFormat="1" ht="68.25" customHeight="1">
      <c r="A8" s="135"/>
      <c r="B8" s="130"/>
      <c r="C8" s="130"/>
      <c r="D8" s="131"/>
      <c r="E8" s="127" t="s">
        <v>70</v>
      </c>
      <c r="F8" s="128" t="s">
        <v>63</v>
      </c>
      <c r="G8" s="130" t="s">
        <v>64</v>
      </c>
      <c r="H8" s="128" t="s">
        <v>65</v>
      </c>
      <c r="I8" s="130" t="s">
        <v>84</v>
      </c>
      <c r="J8" s="130"/>
    </row>
    <row r="9" spans="1:10" s="2" customFormat="1" ht="30.75" customHeight="1">
      <c r="A9" s="136"/>
      <c r="B9" s="130"/>
      <c r="C9" s="130"/>
      <c r="D9" s="129"/>
      <c r="E9" s="127"/>
      <c r="F9" s="129"/>
      <c r="G9" s="130"/>
      <c r="H9" s="129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30731142.56</v>
      </c>
      <c r="E11" s="61">
        <f>E14</f>
        <v>22655850.72</v>
      </c>
      <c r="F11" s="61">
        <f>F37</f>
        <v>1347336.8199999998</v>
      </c>
      <c r="G11" s="61">
        <f>G37</f>
        <v>0</v>
      </c>
      <c r="H11" s="61"/>
      <c r="I11" s="61">
        <f>I13+I14+I35+I36+I38+I42</f>
        <v>6727955.02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29383760.72</v>
      </c>
      <c r="E14" s="54">
        <f>E16+E17+E18+E19+E20+E21+E22+E23+E24+E25+E26+E27+E28+E29+E30+E31</f>
        <v>22655850.72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17338239</v>
      </c>
      <c r="E16" s="60">
        <f>17310850+8546+35623.67-16780.67+306.33-306.33</f>
        <v>17338239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>E17+I17</f>
        <v>8768554.27</v>
      </c>
      <c r="E17" s="60">
        <f>3646716.58+3334.77-3707.08</f>
        <v>3646344.27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aca="true" t="shared" si="0" ref="D18:D31">E18</f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60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60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1347336.8199999998</v>
      </c>
      <c r="E37" s="17" t="s">
        <v>13</v>
      </c>
      <c r="F37" s="60">
        <f>974510.73+60834.14+69782.27+8667+11556+61443.86+23501.95+5439.2+52949.22+78652.45</f>
        <v>1347336.8199999998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256</v>
      </c>
      <c r="B38" s="79">
        <v>160</v>
      </c>
      <c r="C38" s="79">
        <v>180</v>
      </c>
      <c r="D38" s="74">
        <f>D40+D41</f>
        <v>45.019999999999996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45.019999999999996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257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258</v>
      </c>
      <c r="B41" s="73"/>
      <c r="C41" s="73">
        <v>180</v>
      </c>
      <c r="D41" s="81">
        <f>I41</f>
        <v>45.019999999999996</v>
      </c>
      <c r="E41" s="75" t="s">
        <v>13</v>
      </c>
      <c r="F41" s="75" t="s">
        <v>13</v>
      </c>
      <c r="G41" s="75" t="s">
        <v>13</v>
      </c>
      <c r="H41" s="75" t="s">
        <v>13</v>
      </c>
      <c r="I41" s="74">
        <f>5.02+40</f>
        <v>45.019999999999996</v>
      </c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30885331.8</v>
      </c>
      <c r="E48" s="62">
        <f t="shared" si="1"/>
        <v>22716554.479999997</v>
      </c>
      <c r="F48" s="62">
        <f t="shared" si="1"/>
        <v>1427169.0599999998</v>
      </c>
      <c r="G48" s="62">
        <f t="shared" si="1"/>
        <v>0</v>
      </c>
      <c r="H48" s="62">
        <f t="shared" si="1"/>
        <v>0</v>
      </c>
      <c r="I48" s="62">
        <f t="shared" si="1"/>
        <v>6741608.260000001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18829771.39</v>
      </c>
      <c r="E49" s="60">
        <f>E51+E52+E53+E54</f>
        <v>17042519.5</v>
      </c>
      <c r="F49" s="60">
        <f t="shared" si="2"/>
        <v>966251.8899999999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14459951.69</v>
      </c>
      <c r="E51" s="60">
        <f>13066186.64+6563.75+27360.73-12888.38</f>
        <v>13087222.74</v>
      </c>
      <c r="F51" s="60">
        <f>681720+60408.95</f>
        <v>742128.95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2955.5</v>
      </c>
      <c r="E52" s="60">
        <f>920+2035.5</f>
        <v>2955.5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3832598.1999999997</v>
      </c>
      <c r="E54" s="60">
        <f>3411722.36+1982.25+8262.94-3892.29</f>
        <v>3418075.26</v>
      </c>
      <c r="F54" s="60">
        <f>205879.44+18243.5</f>
        <v>224122.94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20223</v>
      </c>
      <c r="E55" s="60">
        <f aca="true" t="shared" si="3" ref="E55:J55">E57+E58</f>
        <v>0</v>
      </c>
      <c r="F55" s="60">
        <f t="shared" si="3"/>
        <v>20223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20223</v>
      </c>
      <c r="E58" s="60"/>
      <c r="F58" s="60">
        <v>20223</v>
      </c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1034499.82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76.62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255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76.62</v>
      </c>
      <c r="E69" s="60"/>
      <c r="F69" s="60"/>
      <c r="G69" s="60"/>
      <c r="H69" s="60"/>
      <c r="I69" s="60">
        <f>31.6+5.02+40</f>
        <v>76.62</v>
      </c>
      <c r="J69" s="60"/>
    </row>
    <row r="70" spans="1:10" s="2" customFormat="1" ht="17.2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>D72+D73</f>
        <v>11000837.59</v>
      </c>
      <c r="E71" s="60">
        <f aca="true" t="shared" si="6" ref="E71:J71">E72+E73</f>
        <v>4639611.779999999</v>
      </c>
      <c r="F71" s="60">
        <f t="shared" si="6"/>
        <v>440694.17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11000837.59</v>
      </c>
      <c r="E73" s="54">
        <f>E75+E84</f>
        <v>4639611.779999999</v>
      </c>
      <c r="F73" s="54">
        <f>F75+F84</f>
        <v>440694.17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 aca="true" t="shared" si="8" ref="D84:J84">D86+D87+D88+D94+D95+D96+D97+D98+D99+D100</f>
        <v>11000837.59</v>
      </c>
      <c r="E84" s="60">
        <f t="shared" si="8"/>
        <v>4639611.779999999</v>
      </c>
      <c r="F84" s="60">
        <f t="shared" si="8"/>
        <v>440694.17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2321636.1</v>
      </c>
      <c r="E88" s="60">
        <f>E90+E91+E92+E93</f>
        <v>2157136.1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1351102.35</v>
      </c>
      <c r="E90" s="60">
        <v>1256002.35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0.75" customHeight="1">
      <c r="A95" s="66" t="s">
        <v>50</v>
      </c>
      <c r="B95" s="33"/>
      <c r="C95" s="33">
        <v>244</v>
      </c>
      <c r="D95" s="54">
        <f t="shared" si="9"/>
        <v>992689.2899999999</v>
      </c>
      <c r="E95" s="60">
        <f>1045419.64+3334.77-3707.08-150000</f>
        <v>895047.33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1339970.65</v>
      </c>
      <c r="E96" s="60">
        <f>692590.86+53000+150000</f>
        <v>895590.86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247879.5</v>
      </c>
      <c r="E97" s="60">
        <f>300879.5-53000</f>
        <v>247879.5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6034838.21</v>
      </c>
      <c r="E99" s="60">
        <f>402196.09-15600-2035.5+306.33-306.33</f>
        <v>384560.59</v>
      </c>
      <c r="F99" s="60">
        <f>95563.74+60834.14+69782.27+61443.86+23501.95+5439.2+52949.22</f>
        <v>369514.38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37" t="s">
        <v>72</v>
      </c>
      <c r="E112" s="137"/>
      <c r="F112" s="137"/>
      <c r="G112" s="137"/>
      <c r="H112" s="27"/>
      <c r="I112" s="27"/>
      <c r="J112" s="27"/>
    </row>
    <row r="113" spans="1:10" ht="15">
      <c r="A113" s="63"/>
      <c r="B113" s="27"/>
      <c r="C113" s="27"/>
      <c r="D113" s="137" t="s">
        <v>260</v>
      </c>
      <c r="E113" s="137"/>
      <c r="F113" s="137"/>
      <c r="G113" s="137"/>
      <c r="H113" s="27"/>
      <c r="I113" s="27"/>
      <c r="J113" s="27"/>
    </row>
    <row r="114" spans="1:10" ht="15">
      <c r="A114" s="63"/>
      <c r="B114" s="27"/>
      <c r="C114" s="27"/>
      <c r="D114" s="28"/>
      <c r="E114" s="138" t="s">
        <v>153</v>
      </c>
      <c r="F114" s="138"/>
      <c r="G114" s="28"/>
      <c r="H114" s="27"/>
      <c r="I114" s="27"/>
      <c r="J114" s="27"/>
    </row>
    <row r="115" spans="1:10" ht="15" customHeight="1">
      <c r="A115" s="134" t="s">
        <v>1</v>
      </c>
      <c r="B115" s="130" t="s">
        <v>76</v>
      </c>
      <c r="C115" s="130" t="s">
        <v>61</v>
      </c>
      <c r="D115" s="128" t="s">
        <v>62</v>
      </c>
      <c r="E115" s="132" t="s">
        <v>68</v>
      </c>
      <c r="F115" s="133"/>
      <c r="G115" s="133"/>
      <c r="H115" s="133"/>
      <c r="I115" s="133"/>
      <c r="J115" s="127"/>
    </row>
    <row r="116" spans="1:10" ht="15" customHeight="1">
      <c r="A116" s="135"/>
      <c r="B116" s="130"/>
      <c r="C116" s="130"/>
      <c r="D116" s="131"/>
      <c r="E116" s="132" t="s">
        <v>4</v>
      </c>
      <c r="F116" s="133"/>
      <c r="G116" s="133"/>
      <c r="H116" s="133"/>
      <c r="I116" s="133"/>
      <c r="J116" s="127"/>
    </row>
    <row r="117" spans="1:10" ht="84" customHeight="1">
      <c r="A117" s="135"/>
      <c r="B117" s="130"/>
      <c r="C117" s="130"/>
      <c r="D117" s="131"/>
      <c r="E117" s="127" t="s">
        <v>70</v>
      </c>
      <c r="F117" s="128" t="s">
        <v>63</v>
      </c>
      <c r="G117" s="130" t="s">
        <v>64</v>
      </c>
      <c r="H117" s="128" t="s">
        <v>65</v>
      </c>
      <c r="I117" s="130" t="s">
        <v>84</v>
      </c>
      <c r="J117" s="130"/>
    </row>
    <row r="118" spans="1:10" ht="15">
      <c r="A118" s="136"/>
      <c r="B118" s="130"/>
      <c r="C118" s="130"/>
      <c r="D118" s="129"/>
      <c r="E118" s="127"/>
      <c r="F118" s="129"/>
      <c r="G118" s="130"/>
      <c r="H118" s="129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32743499.65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>E126+I126</f>
        <v>9716338.91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aca="true" t="shared" si="14" ref="D127:D140">E127</f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256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257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258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255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37" t="s">
        <v>72</v>
      </c>
      <c r="E220" s="137"/>
      <c r="F220" s="137"/>
      <c r="G220" s="137"/>
      <c r="H220" s="27"/>
      <c r="I220" s="27"/>
      <c r="J220" s="27"/>
    </row>
    <row r="221" spans="1:10" ht="15">
      <c r="A221" s="63"/>
      <c r="B221" s="27"/>
      <c r="C221" s="27"/>
      <c r="D221" s="137" t="s">
        <v>261</v>
      </c>
      <c r="E221" s="137"/>
      <c r="F221" s="137"/>
      <c r="G221" s="137"/>
      <c r="H221" s="27"/>
      <c r="I221" s="27"/>
      <c r="J221" s="27"/>
    </row>
    <row r="222" spans="1:10" ht="15">
      <c r="A222" s="63"/>
      <c r="B222" s="27"/>
      <c r="C222" s="27"/>
      <c r="D222" s="28"/>
      <c r="E222" s="138" t="s">
        <v>154</v>
      </c>
      <c r="F222" s="138"/>
      <c r="G222" s="28"/>
      <c r="H222" s="27"/>
      <c r="I222" s="27"/>
      <c r="J222" s="27"/>
    </row>
    <row r="223" spans="1:10" ht="15" customHeight="1">
      <c r="A223" s="134" t="s">
        <v>1</v>
      </c>
      <c r="B223" s="130" t="s">
        <v>76</v>
      </c>
      <c r="C223" s="130" t="s">
        <v>61</v>
      </c>
      <c r="D223" s="128" t="s">
        <v>62</v>
      </c>
      <c r="E223" s="132" t="s">
        <v>68</v>
      </c>
      <c r="F223" s="133"/>
      <c r="G223" s="133"/>
      <c r="H223" s="133"/>
      <c r="I223" s="133"/>
      <c r="J223" s="127"/>
    </row>
    <row r="224" spans="1:10" ht="15" customHeight="1">
      <c r="A224" s="135"/>
      <c r="B224" s="130"/>
      <c r="C224" s="130"/>
      <c r="D224" s="131"/>
      <c r="E224" s="132" t="s">
        <v>4</v>
      </c>
      <c r="F224" s="133"/>
      <c r="G224" s="133"/>
      <c r="H224" s="133"/>
      <c r="I224" s="133"/>
      <c r="J224" s="127"/>
    </row>
    <row r="225" spans="1:10" ht="77.25" customHeight="1">
      <c r="A225" s="135"/>
      <c r="B225" s="130"/>
      <c r="C225" s="130"/>
      <c r="D225" s="131"/>
      <c r="E225" s="127" t="s">
        <v>70</v>
      </c>
      <c r="F225" s="128" t="s">
        <v>63</v>
      </c>
      <c r="G225" s="130" t="s">
        <v>64</v>
      </c>
      <c r="H225" s="128" t="s">
        <v>65</v>
      </c>
      <c r="I225" s="130" t="s">
        <v>84</v>
      </c>
      <c r="J225" s="130"/>
    </row>
    <row r="226" spans="1:10" ht="15">
      <c r="A226" s="136"/>
      <c r="B226" s="130"/>
      <c r="C226" s="130"/>
      <c r="D226" s="129"/>
      <c r="E226" s="127"/>
      <c r="F226" s="129"/>
      <c r="G226" s="130"/>
      <c r="H226" s="129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34382634.7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>E234+I234</f>
        <v>11292079.5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aca="true" t="shared" si="27" ref="D235:D248">E235</f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256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257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258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255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39" t="s">
        <v>182</v>
      </c>
      <c r="B330" s="139"/>
      <c r="C330" s="139"/>
      <c r="D330" s="139"/>
      <c r="E330" s="139"/>
      <c r="F330" s="139"/>
      <c r="G330" s="139"/>
      <c r="H330" s="139"/>
      <c r="I330" s="139"/>
      <c r="J330" s="139"/>
    </row>
    <row r="331" spans="1:10" ht="45" customHeight="1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</row>
    <row r="332" spans="1:10" ht="36.75" customHeight="1">
      <c r="A332" s="139" t="s">
        <v>183</v>
      </c>
      <c r="B332" s="139"/>
      <c r="C332" s="139"/>
      <c r="D332" s="139"/>
      <c r="E332" s="139"/>
      <c r="F332" s="139"/>
      <c r="G332" s="139"/>
      <c r="H332" s="139"/>
      <c r="I332" s="139"/>
      <c r="J332" s="139"/>
    </row>
    <row r="333" spans="1:10" ht="52.5" customHeight="1">
      <c r="A333" s="139" t="s">
        <v>184</v>
      </c>
      <c r="B333" s="139"/>
      <c r="C333" s="139"/>
      <c r="D333" s="139"/>
      <c r="E333" s="139"/>
      <c r="F333" s="139"/>
      <c r="G333" s="139"/>
      <c r="H333" s="139"/>
      <c r="I333" s="139"/>
      <c r="J333" s="139"/>
    </row>
    <row r="334" spans="1:10" ht="43.5" customHeight="1">
      <c r="A334" s="139" t="s">
        <v>185</v>
      </c>
      <c r="B334" s="139"/>
      <c r="C334" s="139"/>
      <c r="D334" s="139"/>
      <c r="E334" s="139"/>
      <c r="F334" s="139"/>
      <c r="G334" s="139"/>
      <c r="H334" s="139"/>
      <c r="I334" s="139"/>
      <c r="J334" s="139"/>
    </row>
    <row r="335" spans="1:10" ht="40.5" customHeight="1">
      <c r="A335" s="139" t="s">
        <v>186</v>
      </c>
      <c r="B335" s="139"/>
      <c r="C335" s="139"/>
      <c r="D335" s="139"/>
      <c r="E335" s="139"/>
      <c r="F335" s="139"/>
      <c r="G335" s="139"/>
      <c r="H335" s="139"/>
      <c r="I335" s="139"/>
      <c r="J335" s="139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E225:E226"/>
    <mergeCell ref="F225:F226"/>
    <mergeCell ref="G225:G226"/>
    <mergeCell ref="H225:H226"/>
    <mergeCell ref="I225:J225"/>
    <mergeCell ref="G117:G118"/>
    <mergeCell ref="H117:H118"/>
    <mergeCell ref="I117:J117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A40" sqref="A40:L40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265</v>
      </c>
    </row>
    <row r="5" ht="15.75">
      <c r="A5" s="47"/>
    </row>
    <row r="6" ht="15.75">
      <c r="A6" s="47"/>
    </row>
    <row r="7" spans="1:12" ht="15.75" customHeight="1">
      <c r="A7" s="140" t="s">
        <v>131</v>
      </c>
      <c r="B7" s="140" t="s">
        <v>76</v>
      </c>
      <c r="C7" s="140" t="s">
        <v>132</v>
      </c>
      <c r="D7" s="140" t="s">
        <v>133</v>
      </c>
      <c r="E7" s="140"/>
      <c r="F7" s="140"/>
      <c r="G7" s="140"/>
      <c r="H7" s="140"/>
      <c r="I7" s="140"/>
      <c r="J7" s="140"/>
      <c r="K7" s="140"/>
      <c r="L7" s="140"/>
    </row>
    <row r="8" spans="1:12" ht="15.75">
      <c r="A8" s="140"/>
      <c r="B8" s="140"/>
      <c r="C8" s="140"/>
      <c r="D8" s="140" t="s">
        <v>134</v>
      </c>
      <c r="E8" s="140"/>
      <c r="F8" s="140"/>
      <c r="G8" s="140"/>
      <c r="H8" s="140"/>
      <c r="I8" s="140"/>
      <c r="J8" s="140"/>
      <c r="K8" s="140"/>
      <c r="L8" s="140"/>
    </row>
    <row r="9" spans="1:12" ht="15.75">
      <c r="A9" s="140"/>
      <c r="B9" s="140"/>
      <c r="C9" s="140"/>
      <c r="D9" s="140" t="s">
        <v>135</v>
      </c>
      <c r="E9" s="140"/>
      <c r="F9" s="140"/>
      <c r="G9" s="140" t="s">
        <v>4</v>
      </c>
      <c r="H9" s="140"/>
      <c r="I9" s="140"/>
      <c r="J9" s="140"/>
      <c r="K9" s="140"/>
      <c r="L9" s="140"/>
    </row>
    <row r="10" spans="1:12" ht="47.25" customHeight="1">
      <c r="A10" s="140"/>
      <c r="B10" s="140"/>
      <c r="C10" s="140"/>
      <c r="D10" s="140"/>
      <c r="E10" s="140"/>
      <c r="F10" s="140"/>
      <c r="G10" s="140" t="s">
        <v>136</v>
      </c>
      <c r="H10" s="140"/>
      <c r="I10" s="140"/>
      <c r="J10" s="140" t="s">
        <v>139</v>
      </c>
      <c r="K10" s="140"/>
      <c r="L10" s="140"/>
    </row>
    <row r="11" spans="1:12" ht="50.25" customHeight="1">
      <c r="A11" s="140"/>
      <c r="B11" s="140"/>
      <c r="C11" s="140"/>
      <c r="D11" s="140"/>
      <c r="E11" s="140"/>
      <c r="F11" s="140"/>
      <c r="G11" s="140" t="s">
        <v>137</v>
      </c>
      <c r="H11" s="140"/>
      <c r="I11" s="140"/>
      <c r="J11" s="140" t="s">
        <v>140</v>
      </c>
      <c r="K11" s="140"/>
      <c r="L11" s="140"/>
    </row>
    <row r="12" spans="1:12" ht="78.75" customHeight="1">
      <c r="A12" s="140"/>
      <c r="B12" s="140"/>
      <c r="C12" s="140"/>
      <c r="D12" s="140"/>
      <c r="E12" s="140"/>
      <c r="F12" s="140"/>
      <c r="G12" s="140" t="s">
        <v>138</v>
      </c>
      <c r="H12" s="140"/>
      <c r="I12" s="140"/>
      <c r="J12" s="141"/>
      <c r="K12" s="141"/>
      <c r="L12" s="141"/>
    </row>
    <row r="13" spans="1:12" ht="15.75">
      <c r="A13" s="140"/>
      <c r="B13" s="140"/>
      <c r="C13" s="140"/>
      <c r="D13" s="140" t="s">
        <v>141</v>
      </c>
      <c r="E13" s="140" t="s">
        <v>142</v>
      </c>
      <c r="F13" s="140" t="s">
        <v>143</v>
      </c>
      <c r="G13" s="140" t="s">
        <v>144</v>
      </c>
      <c r="H13" s="140" t="s">
        <v>142</v>
      </c>
      <c r="I13" s="39" t="s">
        <v>145</v>
      </c>
      <c r="J13" s="140" t="s">
        <v>262</v>
      </c>
      <c r="K13" s="140" t="s">
        <v>263</v>
      </c>
      <c r="L13" s="140" t="s">
        <v>264</v>
      </c>
    </row>
    <row r="14" spans="1:12" ht="67.5" customHeight="1">
      <c r="A14" s="140"/>
      <c r="B14" s="140"/>
      <c r="C14" s="140"/>
      <c r="D14" s="140"/>
      <c r="E14" s="140"/>
      <c r="F14" s="140"/>
      <c r="G14" s="140"/>
      <c r="H14" s="140"/>
      <c r="I14" s="39" t="s">
        <v>146</v>
      </c>
      <c r="J14" s="140"/>
      <c r="K14" s="140"/>
      <c r="L14" s="140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2" t="s">
        <v>151</v>
      </c>
      <c r="C16" s="143" t="s">
        <v>148</v>
      </c>
      <c r="D16" s="144"/>
      <c r="E16" s="144"/>
      <c r="F16" s="144"/>
      <c r="G16" s="144"/>
      <c r="H16" s="144"/>
      <c r="I16" s="144"/>
      <c r="J16" s="144">
        <f>SUM(J19:J34)</f>
        <v>11000837.59</v>
      </c>
      <c r="K16" s="144">
        <f>SUM(K19:K34)</f>
        <v>11336553.75</v>
      </c>
      <c r="L16" s="144">
        <f>SUM(L19:L34)</f>
        <v>12955694.44</v>
      </c>
    </row>
    <row r="17" spans="1:12" ht="15.75">
      <c r="A17" s="50" t="s">
        <v>7</v>
      </c>
      <c r="B17" s="142"/>
      <c r="C17" s="143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5" customHeight="1">
      <c r="A18" s="49"/>
      <c r="B18" s="142"/>
      <c r="C18" s="143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84.75" customHeight="1">
      <c r="A19" s="145" t="s">
        <v>149</v>
      </c>
      <c r="B19" s="143">
        <v>1001</v>
      </c>
      <c r="C19" s="143" t="s">
        <v>148</v>
      </c>
      <c r="D19" s="144"/>
      <c r="E19" s="144"/>
      <c r="F19" s="144"/>
      <c r="G19" s="144"/>
      <c r="H19" s="144"/>
      <c r="I19" s="144"/>
      <c r="J19" s="144">
        <v>2519</v>
      </c>
      <c r="K19" s="144">
        <v>0</v>
      </c>
      <c r="L19" s="144">
        <v>0</v>
      </c>
    </row>
    <row r="20" spans="1:12" ht="15">
      <c r="A20" s="146"/>
      <c r="B20" s="143"/>
      <c r="C20" s="143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 ht="15">
      <c r="A21" s="146"/>
      <c r="B21" s="143"/>
      <c r="C21" s="143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5">
      <c r="A22" s="146"/>
      <c r="B22" s="143"/>
      <c r="C22" s="143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ht="9.75" customHeight="1">
      <c r="A23" s="146"/>
      <c r="B23" s="143"/>
      <c r="C23" s="143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ht="15" hidden="1">
      <c r="A24" s="146"/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ht="15" hidden="1">
      <c r="A25" s="146"/>
      <c r="B25" s="143"/>
      <c r="C25" s="143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ht="15" hidden="1">
      <c r="A26" s="146"/>
      <c r="B26" s="143"/>
      <c r="C26" s="143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15" hidden="1">
      <c r="A27" s="146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12" ht="15" hidden="1">
      <c r="A28" s="146"/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50.25" customHeight="1">
      <c r="A29" s="146" t="s">
        <v>150</v>
      </c>
      <c r="B29" s="143">
        <v>2001</v>
      </c>
      <c r="C29" s="146"/>
      <c r="D29" s="146"/>
      <c r="E29" s="146"/>
      <c r="F29" s="146"/>
      <c r="G29" s="146"/>
      <c r="H29" s="146"/>
      <c r="I29" s="146"/>
      <c r="J29" s="146">
        <v>10998318.59</v>
      </c>
      <c r="K29" s="146">
        <v>11336553.75</v>
      </c>
      <c r="L29" s="146">
        <v>12955694.44</v>
      </c>
    </row>
    <row r="30" spans="1:12" ht="15">
      <c r="A30" s="146"/>
      <c r="B30" s="143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ht="1.5" customHeight="1">
      <c r="A31" s="146"/>
      <c r="B31" s="143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5">
      <c r="A32" s="146"/>
      <c r="B32" s="143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15">
      <c r="A33" s="146"/>
      <c r="B33" s="143"/>
      <c r="C33" s="146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1:12" ht="15">
      <c r="A34" s="146"/>
      <c r="B34" s="143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6" ht="18.75">
      <c r="A36" s="51" t="s">
        <v>155</v>
      </c>
    </row>
    <row r="37" spans="1:12" ht="38.25" customHeight="1">
      <c r="A37" s="147" t="s">
        <v>156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ht="49.5" customHeight="1">
      <c r="A38" s="147" t="s">
        <v>157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ht="15.75">
      <c r="A39" s="41" t="s">
        <v>158</v>
      </c>
    </row>
    <row r="40" spans="1:12" ht="135" customHeight="1">
      <c r="A40" s="147" t="s">
        <v>159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7" t="s">
        <v>168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ht="15.75">
      <c r="A50" s="41" t="s">
        <v>169</v>
      </c>
    </row>
  </sheetData>
  <sheetProtection/>
  <mergeCells count="60"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0" t="s">
        <v>1</v>
      </c>
      <c r="B8" s="39" t="s">
        <v>174</v>
      </c>
      <c r="C8" s="140" t="s">
        <v>176</v>
      </c>
    </row>
    <row r="9" spans="1:3" ht="15.75">
      <c r="A9" s="140"/>
      <c r="B9" s="39" t="s">
        <v>175</v>
      </c>
      <c r="C9" s="140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tabSelected="1" zoomScalePageLayoutView="0" workbookViewId="0" topLeftCell="A19">
      <selection activeCell="C41" sqref="C41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0">
        <v>20</v>
      </c>
      <c r="C13" s="146"/>
    </row>
    <row r="14" spans="1:3" ht="56.25" customHeight="1">
      <c r="A14" s="38" t="s">
        <v>193</v>
      </c>
      <c r="B14" s="140"/>
      <c r="C14" s="146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284</v>
      </c>
      <c r="B18" s="91"/>
      <c r="C18" s="91"/>
      <c r="D18" s="91"/>
      <c r="E18" s="91"/>
    </row>
    <row r="19" spans="1:5" ht="15.75">
      <c r="A19" s="41" t="s">
        <v>194</v>
      </c>
      <c r="B19" s="91"/>
      <c r="C19" s="92" t="s">
        <v>285</v>
      </c>
      <c r="D19" s="91"/>
      <c r="E19" s="91"/>
    </row>
    <row r="20" spans="1:5" ht="15.75">
      <c r="A20" s="41" t="s">
        <v>195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196</v>
      </c>
      <c r="B22" s="91"/>
      <c r="C22" s="91"/>
      <c r="D22" s="91"/>
      <c r="E22" s="91"/>
    </row>
    <row r="23" spans="1:5" ht="15.75">
      <c r="A23" s="41" t="s">
        <v>194</v>
      </c>
      <c r="B23" s="91"/>
      <c r="C23" s="91"/>
      <c r="D23" s="91"/>
      <c r="E23" s="91"/>
    </row>
    <row r="24" spans="1:5" ht="15.75">
      <c r="A24" s="41" t="s">
        <v>195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286</v>
      </c>
      <c r="B26" s="91"/>
      <c r="C26" s="91"/>
      <c r="D26" s="91"/>
      <c r="E26" s="91"/>
    </row>
    <row r="27" spans="1:5" ht="15.75">
      <c r="A27" s="41" t="s">
        <v>194</v>
      </c>
      <c r="B27" s="91"/>
      <c r="C27" s="92" t="s">
        <v>287</v>
      </c>
      <c r="D27" s="91"/>
      <c r="E27" s="91"/>
    </row>
    <row r="28" spans="1:5" ht="15.75">
      <c r="A28" s="41" t="s">
        <v>195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194</v>
      </c>
      <c r="B31" s="91"/>
      <c r="C31" s="92" t="s">
        <v>287</v>
      </c>
      <c r="D31" s="91"/>
      <c r="E31" s="91"/>
    </row>
    <row r="32" spans="1:5" ht="15.75">
      <c r="A32" s="41" t="s">
        <v>197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283</v>
      </c>
      <c r="B34" s="91"/>
      <c r="C34" s="91"/>
      <c r="D34" s="91"/>
      <c r="E34" s="91"/>
    </row>
    <row r="35" ht="15.75">
      <c r="A35" s="41"/>
    </row>
    <row r="36" ht="15.75">
      <c r="A36" s="41" t="s">
        <v>291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2016-10-21T12:30:02Z</dcterms:modified>
  <cp:category/>
  <cp:version/>
  <cp:contentType/>
  <cp:contentStatus/>
</cp:coreProperties>
</file>