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<sst xmlns="http://schemas.openxmlformats.org/spreadsheetml/2006/main" count="929" uniqueCount="292">
  <si>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</si>
  <si>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</si>
  <si>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</si>
  <si>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</si>
  <si>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</si>
  <si>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</si>
  <si>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</si>
  <si>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</si>
  <si>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</si>
  <si>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</si>
  <si>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</si>
  <si>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</si>
  <si>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</si>
  <si>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</si>
  <si>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</si>
  <si>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</si>
  <si>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</si>
  <si>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</si>
  <si>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</si>
  <si>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</si>
  <si>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</si>
  <si>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</si>
  <si>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</si>
  <si>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</si>
  <si>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</si>
  <si>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</si>
  <si>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</si>
  <si>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</si>
  <si>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</si>
  <si>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</si>
  <si>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</si>
  <si>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</si>
  <si>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</si>
  <si>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</si>
  <si>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</si>
  <si>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</si>
  <si>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</si>
  <si>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</si>
  <si>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</si>
  <si>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</si>
  <si>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</si>
  <si>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</si>
  <si>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</si>
  <si>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</si>
  <si>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</si>
  <si>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</si>
  <si>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</si>
  <si>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</si>
  <si>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</si>
  <si>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</si>
  <si>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</si>
  <si>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</si>
  <si>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</si>
  <si>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</si>
  <si>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</si>
  <si>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</si>
  <si>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</si>
  <si>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</si>
  <si>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</si>
  <si>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</si>
  <si>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</si>
  <si>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</si>
  <si>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</si>
  <si>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</si>
  <si>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</si>
  <si>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</si>
  <si>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</si>
  <si>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</si>
  <si>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</si>
  <si>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</si>
  <si>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</si>
  <si>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</si>
  <si>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</si>
  <si>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</si>
  <si>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</si>
  <si>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</si>
  <si>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</si>
  <si>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</si>
  <si>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</si>
  <si>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</si>
  <si>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</si>
  <si>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</si>
  <si>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</si>
  <si>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</si>
  <si>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</si>
  <si>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</si>
  <si>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</si>
  <si>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</si>
  <si>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</si>
  <si>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</si>
  <si>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</si>
  <si>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</si>
  <si>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</si>
  <si>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</si>
  <si>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</si>
  <si>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</si>
  <si>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</si>
  <si>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</si>
  <si>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</si>
  <si>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</si>
  <si>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</si>
  <si>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</si>
  <si>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</si>
  <si>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</si>
  <si>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</si>
  <si>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</si>
  <si>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</si>
  <si>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</si>
  <si>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</si>
  <si>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</si>
  <si>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</si>
  <si>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</si>
  <si>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</si>
  <si>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</si>
  <si>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</si>
  <si>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</si>
  <si>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</si>
  <si>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</si>
  <si>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</si>
  <si>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</si>
  <si>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</si>
  <si>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</si>
  <si>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</si>
  <si>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</si>
  <si>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</si>
  <si>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</si>
  <si>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</si>
  <si>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</si>
  <si>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</si>
  <si>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</si>
  <si>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</si>
  <si>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</si>
  <si>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</si>
  <si>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</si>
  <si>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</si>
  <si>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</si>
  <si>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</si>
  <si>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</si>
  <si>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</si>
  <si>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</si>
  <si>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</si>
  <si>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</si>
  <si>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</si>
  <si>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</si>
  <si>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</si>
  <si>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</si>
  <si>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</si>
  <si>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</si>
  <si>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</si>
  <si>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</si>
  <si>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</si>
  <si>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</si>
  <si>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</si>
  <si>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</si>
  <si>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</si>
  <si>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</si>
  <si>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</si>
  <si>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</si>
  <si>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</si>
  <si>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</si>
  <si>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</si>
  <si>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</si>
  <si>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</si>
  <si>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</si>
  <si>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</si>
  <si>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</si>
  <si>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</si>
  <si>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</si>
  <si>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</si>
  <si>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</si>
  <si>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</si>
  <si>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</si>
  <si>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</si>
  <si>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</si>
  <si>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</si>
  <si>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</si>
  <si>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</si>
  <si>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</si>
  <si>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</si>
  <si>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</si>
  <si>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</si>
  <si>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</si>
  <si>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</si>
  <si>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</si>
  <si>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</si>
  <si>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</si>
  <si>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</si>
  <si>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</si>
  <si>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</si>
  <si>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</si>
  <si>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</si>
  <si>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</si>
  <si>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</si>
  <si>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</si>
  <si>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</si>
  <si>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</si>
  <si>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</si>
  <si>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</si>
  <si>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</si>
  <si>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</si>
  <si>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</si>
  <si>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</si>
  <si>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</si>
  <si>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</si>
  <si>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</si>
  <si>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</si>
  <si>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</si>
  <si>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</si>
  <si>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</si>
  <si>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</si>
  <si>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</si>
  <si>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</si>
  <si>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</si>
  <si>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</si>
  <si>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</si>
  <si>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</si>
  <si>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</si>
  <si>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</si>
  <si>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</si>
  <si>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</si>
  <si>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</si>
  <si>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</si>
  <si>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</si>
  <si>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</si>
  <si>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</si>
  <si>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</si>
  <si>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</si>
  <si>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</si>
  <si>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</si>
  <si>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</si>
  <si>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</si>
  <si>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</si>
  <si>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</si>
  <si>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</si>
  <si>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</si>
  <si>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</si>
  <si>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</si>
  <si>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</si>
  <si>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</si>
  <si>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</si>
  <si>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</si>
  <si>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</si>
  <si>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</si>
  <si>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</si>
  <si>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</si>
  <si>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</si>
  <si>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</si>
  <si>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</si>
  <si>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</si>
  <si>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</si>
  <si>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</si>
  <si>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</si>
  <si>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</si>
  <si>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</si>
  <si>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</si>
  <si>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</si>
  <si>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</si>
  <si>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</si>
  <si>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</si>
  <si>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</si>
  <si>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</si>
  <si>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</si>
  <si>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</si>
  <si>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</si>
  <si>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</si>
  <si>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</si>
  <si>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</si>
  <si>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</si>
  <si>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</si>
  <si>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</si>
  <si>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</si>
  <si>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</si>
  <si>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</si>
  <si>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</si>
  <si>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</si>
  <si>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</si>
  <si>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</si>
  <si>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</si>
  <si>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</si>
  <si>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</si>
  <si>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</si>
  <si>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</si>
  <si>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</si>
  <si>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</si>
  <si>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</si>
  <si>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</si>
  <si>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</si>
  <si>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</si>
  <si>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</si>
  <si>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17     »  октября          2016г.</t>
  </si>
  <si>
    <t>« 17  » октября               2016г.</t>
  </si>
  <si>
    <t>«_17_»_октября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</si>
</sst>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37">
      <selection activeCell="D19" sqref="D19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 t="s">
        <v>288</v>
      </c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285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289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247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290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42660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267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248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266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250</v>
      </c>
      <c r="B32" s="104"/>
      <c r="C32" s="104"/>
      <c r="D32" s="103" t="s">
        <v>268</v>
      </c>
      <c r="E32" s="103"/>
      <c r="F32" s="103"/>
      <c r="G32" s="103"/>
      <c r="H32" s="19"/>
    </row>
    <row r="33" spans="1:8" ht="38.25" customHeight="1">
      <c r="A33" s="104" t="s">
        <v>249</v>
      </c>
      <c r="B33" s="104"/>
      <c r="C33" s="104"/>
      <c r="D33" s="103" t="s">
        <v>268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269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270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271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272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273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274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275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276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277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278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279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280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281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251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252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253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254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79">
      <selection activeCell="E96" sqref="E96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259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30652490.11</v>
      </c>
      <c r="E11" s="61">
        <f>E14</f>
        <v>22655850.72</v>
      </c>
      <c r="F11" s="61">
        <f>F37</f>
        <v>1268684.3699999999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29383760.72</v>
      </c>
      <c r="E14" s="54">
        <f>E16+E17+E18+E19+E20+E21+E22+E23+E24+E25+E26+E27+E28+E29+E30+E31</f>
        <v>22655850.72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17338239</v>
      </c>
      <c r="E16" s="60">
        <f>17310850+8546+35623.67-16780.67+306.33-306.33</f>
        <v>17338239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1268684.3699999999</v>
      </c>
      <c r="E37" s="17" t="s">
        <v>13</v>
      </c>
      <c r="F37" s="60">
        <f>974510.73+60834.14+69782.27+8667+11556+61443.86+23501.95+5439.2+52949.22</f>
        <v>1268684.3699999999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30806679.35</v>
      </c>
      <c r="E48" s="62">
        <f t="shared" si="1"/>
        <v>22716554.479999997</v>
      </c>
      <c r="F48" s="62">
        <f t="shared" si="1"/>
        <v>1348516.6099999999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18751118.94</v>
      </c>
      <c r="E49" s="60">
        <f>E51+E52+E53+E54</f>
        <v>17042519.5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14399542.74</v>
      </c>
      <c r="E51" s="60">
        <f>13066186.64+6563.75+27360.73-12888.38</f>
        <v>13087222.74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3814354.6999999997</v>
      </c>
      <c r="E54" s="60">
        <f>3411722.36+1982.25+8262.94-3892.29</f>
        <v>3418075.26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11000837.59</v>
      </c>
      <c r="E71" s="60">
        <f aca="true" t="shared" si="6" ref="E71:J71">E72+E73</f>
        <v>4639611.779999999</v>
      </c>
      <c r="F71" s="60">
        <f t="shared" si="6"/>
        <v>440694.17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11000837.59</v>
      </c>
      <c r="E73" s="54">
        <f>E75+E84</f>
        <v>4639611.779999999</v>
      </c>
      <c r="F73" s="54">
        <f>F75+F84</f>
        <v>440694.17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11000837.59</v>
      </c>
      <c r="E84" s="60">
        <f t="shared" si="8"/>
        <v>4639611.779999999</v>
      </c>
      <c r="F84" s="60">
        <f t="shared" si="8"/>
        <v>440694.17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992689.2899999999</v>
      </c>
      <c r="E95" s="60">
        <f>1045419.64+3334.77-3707.08-150000</f>
        <v>895047.33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1339970.65</v>
      </c>
      <c r="E96" s="60">
        <f>692590.86+53000+150000</f>
        <v>895590.86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247879.5</v>
      </c>
      <c r="E97" s="60">
        <f>300879.5-53000</f>
        <v>247879.5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6034838.21</v>
      </c>
      <c r="E99" s="60">
        <f>402196.09-15600-2035.5+306.33-306.33</f>
        <v>384560.59</v>
      </c>
      <c r="F99" s="60">
        <f>95563.74+60834.14+69782.27+61443.86+23501.95+5439.2+52949.22</f>
        <v>369514.38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260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261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A40" sqref="A40:L40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262</v>
      </c>
      <c r="K13" s="145" t="s">
        <v>263</v>
      </c>
      <c r="L13" s="145" t="s">
        <v>264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f>SUM(J19:J34)</f>
        <v>11000837.59</v>
      </c>
      <c r="K16" s="142">
        <f>SUM(K19:K34)</f>
        <v>11336553.75</v>
      </c>
      <c r="L16" s="142">
        <f>SUM(L19:L34)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v>10998318.59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2016-10-14T11:52:46Z</dcterms:modified>
  <cp:category/>
  <cp:version/>
  <cp:contentType/>
  <cp:contentStatus/>
</cp:coreProperties>
</file>